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<sst xmlns="http://schemas.openxmlformats.org/spreadsheetml/2006/main" count="93" uniqueCount="69">
  <si>
    <t>YANGIN</t>
  </si>
  <si>
    <t>NAKLİYAT</t>
  </si>
  <si>
    <t>OTO KAZA</t>
  </si>
  <si>
    <t>SAİR KAZA</t>
  </si>
  <si>
    <t>MAK MONTAJ</t>
  </si>
  <si>
    <t>DOLU</t>
  </si>
  <si>
    <t>HAY HAYAT</t>
  </si>
  <si>
    <t>HASTALIK</t>
  </si>
  <si>
    <t>GENEL TOPLAM</t>
  </si>
  <si>
    <t>I</t>
  </si>
  <si>
    <t>TEKNİK GELİRLER</t>
  </si>
  <si>
    <t>A</t>
  </si>
  <si>
    <t>Alınan Primler</t>
  </si>
  <si>
    <t>B</t>
  </si>
  <si>
    <t>Alınan Komisyonlar</t>
  </si>
  <si>
    <t>C</t>
  </si>
  <si>
    <t>Ödenen Tazminatta Reasürer Payı</t>
  </si>
  <si>
    <t>D</t>
  </si>
  <si>
    <t>Devreden Teknik Karşılıklar ( Net )</t>
  </si>
  <si>
    <t>a) Cari Rizikolar Karşılığı</t>
  </si>
  <si>
    <t>b) Muallak Hasar Karşılığı</t>
  </si>
  <si>
    <t>c) Hayat Matematik Karşılığı</t>
  </si>
  <si>
    <t>d) Hayat Muallak Taz Karşılığı</t>
  </si>
  <si>
    <t>e) Hayat Kar Payı Karşılığı</t>
  </si>
  <si>
    <t>f) Diğer Teknik Karşılıklar</t>
  </si>
  <si>
    <t>E</t>
  </si>
  <si>
    <t>Ayrılan Teknik Karş.Reas.Payı</t>
  </si>
  <si>
    <t>a) Cari Rizikolar Karş Reas Payı</t>
  </si>
  <si>
    <t>b) Muallak Hasar Karş Reas Payı</t>
  </si>
  <si>
    <t>c) Hayat Matematik Karş Reas Payı</t>
  </si>
  <si>
    <t>d) Hayat Muallak Taz Karş Reas Payı</t>
  </si>
  <si>
    <t>e) Hayat Kar Payı Karş Reas Payı</t>
  </si>
  <si>
    <t>f) Diğer Teknik Karş Reas Payı</t>
  </si>
  <si>
    <t>F</t>
  </si>
  <si>
    <t>Diğer Gelirler</t>
  </si>
  <si>
    <t>II</t>
  </si>
  <si>
    <t>TEKNİK GİDERLER</t>
  </si>
  <si>
    <t>Reasürerlere Verilen Primler</t>
  </si>
  <si>
    <t>Ödenen Komisyonlar</t>
  </si>
  <si>
    <t>Ödenen Tazminatlar</t>
  </si>
  <si>
    <t>Ayrılan Teknik Karşılıklar</t>
  </si>
  <si>
    <t>c) Deprem Hasar Karşılığı</t>
  </si>
  <si>
    <t>d) Hayat Matematik Karşılığı</t>
  </si>
  <si>
    <t>e) Hayat Muallak Taz Karşılığı</t>
  </si>
  <si>
    <t>f) Hayat Kar Payı Karşılığı</t>
  </si>
  <si>
    <t>g) Diğer Teknik Karşılıklar</t>
  </si>
  <si>
    <t>Diğer Giderler</t>
  </si>
  <si>
    <t>III</t>
  </si>
  <si>
    <t>TEKNİK KAR/ZARAR ( I - II )</t>
  </si>
  <si>
    <t>IV</t>
  </si>
  <si>
    <t>GENEL GİDERLER</t>
  </si>
  <si>
    <t>Personel Giderleri</t>
  </si>
  <si>
    <t>Genel İdare Giderleri</t>
  </si>
  <si>
    <t>Vergi ve Yükümlülükler</t>
  </si>
  <si>
    <t>Amortisman Giderleri</t>
  </si>
  <si>
    <t>Karşılık Giderleri</t>
  </si>
  <si>
    <t>V</t>
  </si>
  <si>
    <t>MALİ GELİRLER</t>
  </si>
  <si>
    <t>Faiz Gelirleri</t>
  </si>
  <si>
    <t>Kar Payı Gelirleri</t>
  </si>
  <si>
    <t>Satış Karları</t>
  </si>
  <si>
    <t>Kira Geliri</t>
  </si>
  <si>
    <t>Kambiyo Karları</t>
  </si>
  <si>
    <t>VI</t>
  </si>
  <si>
    <t>MALİ GİDERLER</t>
  </si>
  <si>
    <t>Faiz Giderleri</t>
  </si>
  <si>
    <t>Satış Zararları</t>
  </si>
  <si>
    <t>Kambiyo Zararları</t>
  </si>
  <si>
    <t>VERGİ ÖNCESİ DÖNEM KAR/ZARAR ( III - IV+ V - VI )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</si>
</sst>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37" fillId="33" borderId="10" xfId="42" applyNumberFormat="1" applyFont="1" applyFill="1" applyBorder="1" applyAlignment="1">
      <alignment/>
    </xf>
    <xf numFmtId="164" fontId="37" fillId="0" borderId="10" xfId="42" applyNumberFormat="1" applyFont="1" applyBorder="1" applyAlignment="1">
      <alignment/>
    </xf>
    <xf numFmtId="164" fontId="37" fillId="0" borderId="10" xfId="42" applyNumberFormat="1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7" fillId="34" borderId="10" xfId="42" applyNumberFormat="1" applyFont="1" applyFill="1" applyBorder="1" applyAlignment="1">
      <alignment/>
    </xf>
    <xf numFmtId="164" fontId="37" fillId="33" borderId="10" xfId="0" applyNumberFormat="1" applyFont="1" applyFill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KAR%20ZARAR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FİNANS "/>
      <sheetName val="AGI SİGORTA A.Ş."/>
      <sheetName val="ANADOLU"/>
      <sheetName val="AS-CAN"/>
      <sheetName val="Sayfa1"/>
      <sheetName val="EUROCİTY"/>
      <sheetName val="AXA"/>
      <sheetName val="BEY"/>
      <sheetName val="KIBRIS KAPİTAL INS."/>
      <sheetName val="COMMERCIAL"/>
      <sheetName val="CREDİTWEST"/>
      <sheetName val="DAĞLI"/>
      <sheetName val="CAN SİGORTA"/>
      <sheetName val="GOLD"/>
      <sheetName val="GROUPAMA"/>
      <sheetName val="GÜNEŞ"/>
      <sheetName val="GÜVEN"/>
      <sheetName val="İKTİSAT"/>
      <sheetName val="NORTHPRİME"/>
      <sheetName val="KIBRIS"/>
      <sheetName val="LİMASOL"/>
      <sheetName val="AVEON"/>
      <sheetName val="SEGURE"/>
      <sheetName val="ŞEKER"/>
      <sheetName val="TOWER"/>
      <sheetName val="TÜRK"/>
      <sheetName val="ÜNİVERSAL"/>
      <sheetName val="ZİRVE"/>
      <sheetName val="MAPFREE"/>
      <sheetName val="ZURİCH"/>
      <sheetName val="KONSOLİDE"/>
      <sheetName val="Sayfa2"/>
    </sheetNames>
    <sheetDataSet>
      <sheetData sheetId="0">
        <row r="4">
          <cell r="F4">
            <v>1127333.63</v>
          </cell>
        </row>
        <row r="5">
          <cell r="F5">
            <v>282016.07</v>
          </cell>
        </row>
        <row r="6">
          <cell r="F6">
            <v>132300.45</v>
          </cell>
        </row>
        <row r="8">
          <cell r="F8">
            <v>307468.23</v>
          </cell>
        </row>
        <row r="9">
          <cell r="F9">
            <v>43377.46</v>
          </cell>
        </row>
        <row r="15">
          <cell r="F15">
            <v>291618</v>
          </cell>
        </row>
        <row r="16">
          <cell r="F16">
            <v>52671.11</v>
          </cell>
        </row>
        <row r="21">
          <cell r="F21">
            <v>372296.49</v>
          </cell>
        </row>
        <row r="24">
          <cell r="F24">
            <v>233655.93</v>
          </cell>
        </row>
        <row r="25">
          <cell r="F25">
            <v>261500.88</v>
          </cell>
        </row>
        <row r="27">
          <cell r="F27">
            <v>606196.98</v>
          </cell>
        </row>
        <row r="28">
          <cell r="F28">
            <v>105342.2</v>
          </cell>
        </row>
        <row r="34">
          <cell r="F34">
            <v>204484.68</v>
          </cell>
        </row>
        <row r="37">
          <cell r="L37">
            <v>218246.25</v>
          </cell>
        </row>
        <row r="38">
          <cell r="L38">
            <v>328282.26</v>
          </cell>
        </row>
        <row r="40">
          <cell r="L40">
            <v>65818.05</v>
          </cell>
        </row>
        <row r="44">
          <cell r="L44">
            <v>65338.79</v>
          </cell>
        </row>
        <row r="48">
          <cell r="L48">
            <v>18942.62</v>
          </cell>
        </row>
        <row r="51">
          <cell r="L51">
            <v>3540.86</v>
          </cell>
        </row>
      </sheetData>
      <sheetData sheetId="1">
        <row r="3">
          <cell r="G3">
            <v>1230059.57</v>
          </cell>
        </row>
        <row r="13">
          <cell r="H13">
            <v>0</v>
          </cell>
        </row>
        <row r="21">
          <cell r="H21">
            <v>0</v>
          </cell>
        </row>
        <row r="22">
          <cell r="G22">
            <v>85480.44</v>
          </cell>
        </row>
        <row r="23">
          <cell r="G23">
            <v>448012.41</v>
          </cell>
        </row>
        <row r="24">
          <cell r="G24">
            <v>46528.51</v>
          </cell>
        </row>
        <row r="25">
          <cell r="H25">
            <v>0</v>
          </cell>
        </row>
        <row r="26">
          <cell r="G26">
            <v>370272.61</v>
          </cell>
        </row>
        <row r="27">
          <cell r="G27">
            <v>3740.64</v>
          </cell>
        </row>
        <row r="34">
          <cell r="H34">
            <v>0</v>
          </cell>
        </row>
        <row r="36">
          <cell r="L36">
            <v>161208.99</v>
          </cell>
        </row>
        <row r="37">
          <cell r="L37">
            <v>175223.87</v>
          </cell>
        </row>
        <row r="39">
          <cell r="L39">
            <v>3294.84</v>
          </cell>
        </row>
        <row r="43">
          <cell r="L43">
            <v>307983.5</v>
          </cell>
        </row>
        <row r="47">
          <cell r="L47">
            <v>416.44</v>
          </cell>
        </row>
        <row r="48">
          <cell r="L48">
            <v>45144</v>
          </cell>
        </row>
        <row r="52">
          <cell r="L52">
            <v>65302.16</v>
          </cell>
        </row>
      </sheetData>
      <sheetData sheetId="2">
        <row r="3">
          <cell r="D3">
            <v>5303342</v>
          </cell>
          <cell r="E3">
            <v>1198678</v>
          </cell>
          <cell r="F3">
            <v>13980309</v>
          </cell>
          <cell r="G3">
            <v>311815</v>
          </cell>
          <cell r="H3">
            <v>665763</v>
          </cell>
          <cell r="K3">
            <v>3935151</v>
          </cell>
        </row>
        <row r="4">
          <cell r="D4">
            <v>1075644</v>
          </cell>
          <cell r="E4">
            <v>243953</v>
          </cell>
          <cell r="F4">
            <v>2973439</v>
          </cell>
          <cell r="G4">
            <v>61748</v>
          </cell>
          <cell r="H4">
            <v>130704</v>
          </cell>
          <cell r="K4">
            <v>744154</v>
          </cell>
        </row>
        <row r="5">
          <cell r="D5">
            <v>2109021</v>
          </cell>
          <cell r="E5">
            <v>236681</v>
          </cell>
          <cell r="F5">
            <v>6318760</v>
          </cell>
          <cell r="G5">
            <v>9167</v>
          </cell>
          <cell r="H5">
            <v>503719</v>
          </cell>
          <cell r="K5">
            <v>1418053</v>
          </cell>
        </row>
        <row r="13">
          <cell r="H13">
            <v>784128.23</v>
          </cell>
        </row>
        <row r="14">
          <cell r="D14">
            <v>2855374</v>
          </cell>
          <cell r="E14">
            <v>445271</v>
          </cell>
          <cell r="F14">
            <v>7781241</v>
          </cell>
          <cell r="G14">
            <v>172309</v>
          </cell>
          <cell r="H14">
            <v>351101</v>
          </cell>
          <cell r="K14">
            <v>2089606</v>
          </cell>
        </row>
        <row r="15">
          <cell r="D15">
            <v>385241.39</v>
          </cell>
          <cell r="E15">
            <v>42182.88</v>
          </cell>
          <cell r="F15">
            <v>4559693.28</v>
          </cell>
          <cell r="H15">
            <v>433027.23</v>
          </cell>
          <cell r="K15">
            <v>11645.91</v>
          </cell>
        </row>
        <row r="20">
          <cell r="D20">
            <v>36</v>
          </cell>
          <cell r="E20">
            <v>3</v>
          </cell>
          <cell r="F20">
            <v>15</v>
          </cell>
          <cell r="H20">
            <v>47</v>
          </cell>
        </row>
        <row r="21">
          <cell r="H21">
            <v>2056157.63</v>
          </cell>
        </row>
        <row r="22">
          <cell r="D22">
            <v>5303342</v>
          </cell>
          <cell r="E22">
            <v>1198678</v>
          </cell>
          <cell r="F22">
            <v>13980309.3</v>
          </cell>
          <cell r="G22">
            <v>311815</v>
          </cell>
          <cell r="H22">
            <v>665763.4</v>
          </cell>
          <cell r="K22">
            <v>3935151</v>
          </cell>
        </row>
        <row r="23">
          <cell r="D23">
            <v>760712</v>
          </cell>
          <cell r="E23">
            <v>130386</v>
          </cell>
          <cell r="F23">
            <v>2380548</v>
          </cell>
          <cell r="G23">
            <v>54559</v>
          </cell>
          <cell r="H23">
            <v>102533</v>
          </cell>
          <cell r="K23">
            <v>480256</v>
          </cell>
        </row>
        <row r="24">
          <cell r="D24">
            <v>2109021</v>
          </cell>
          <cell r="E24">
            <v>236681</v>
          </cell>
          <cell r="F24">
            <v>6318760</v>
          </cell>
          <cell r="G24">
            <v>9167</v>
          </cell>
          <cell r="H24">
            <v>503719</v>
          </cell>
          <cell r="K24">
            <v>1418053</v>
          </cell>
        </row>
        <row r="25">
          <cell r="H25">
            <v>784128.23</v>
          </cell>
        </row>
        <row r="26">
          <cell r="D26">
            <v>2855374</v>
          </cell>
          <cell r="E26">
            <v>445271</v>
          </cell>
          <cell r="F26">
            <v>7781241</v>
          </cell>
          <cell r="G26">
            <v>172309</v>
          </cell>
          <cell r="H26">
            <v>351101</v>
          </cell>
          <cell r="K26">
            <v>2089606</v>
          </cell>
        </row>
        <row r="27">
          <cell r="D27">
            <v>385241.39</v>
          </cell>
          <cell r="E27">
            <v>42182.88</v>
          </cell>
          <cell r="F27">
            <v>4559693.28</v>
          </cell>
          <cell r="H27">
            <v>433027.23</v>
          </cell>
          <cell r="K27">
            <v>11645.91</v>
          </cell>
        </row>
        <row r="33">
          <cell r="D33">
            <v>116061</v>
          </cell>
          <cell r="E33">
            <v>3755</v>
          </cell>
          <cell r="F33">
            <v>112778</v>
          </cell>
          <cell r="G33">
            <v>93</v>
          </cell>
          <cell r="H33">
            <v>14</v>
          </cell>
          <cell r="K33">
            <v>21817</v>
          </cell>
        </row>
        <row r="34">
          <cell r="H34">
            <v>28203.600000000093</v>
          </cell>
        </row>
        <row r="36">
          <cell r="L36">
            <v>1338461.96</v>
          </cell>
        </row>
        <row r="37">
          <cell r="L37">
            <v>463305.54</v>
          </cell>
        </row>
        <row r="38">
          <cell r="L38">
            <v>27808.94</v>
          </cell>
        </row>
        <row r="39">
          <cell r="L39">
            <v>29341.69</v>
          </cell>
        </row>
        <row r="40">
          <cell r="L40">
            <v>10422.04</v>
          </cell>
        </row>
        <row r="43">
          <cell r="L43">
            <v>556219.38</v>
          </cell>
        </row>
        <row r="44">
          <cell r="L44">
            <v>0</v>
          </cell>
        </row>
        <row r="47">
          <cell r="L47">
            <v>643195.4</v>
          </cell>
        </row>
        <row r="48">
          <cell r="L48">
            <v>10965.08</v>
          </cell>
        </row>
        <row r="52">
          <cell r="L52">
            <v>339464.37</v>
          </cell>
        </row>
      </sheetData>
      <sheetData sheetId="3">
        <row r="3">
          <cell r="D3">
            <v>600221.52</v>
          </cell>
          <cell r="E3">
            <v>326667.21</v>
          </cell>
          <cell r="F3">
            <v>2434669.43</v>
          </cell>
          <cell r="G3">
            <v>196560.13</v>
          </cell>
          <cell r="H3">
            <v>13635.2</v>
          </cell>
        </row>
        <row r="4">
          <cell r="D4">
            <v>138385.78</v>
          </cell>
          <cell r="E4">
            <v>65333.66</v>
          </cell>
          <cell r="F4">
            <v>279988.42</v>
          </cell>
          <cell r="G4">
            <v>37300.55</v>
          </cell>
          <cell r="H4">
            <v>2719.53</v>
          </cell>
        </row>
        <row r="5">
          <cell r="D5">
            <v>72646.05</v>
          </cell>
          <cell r="E5">
            <v>57708.5</v>
          </cell>
          <cell r="F5">
            <v>844153.15</v>
          </cell>
          <cell r="G5">
            <v>44936</v>
          </cell>
          <cell r="H5">
            <v>875</v>
          </cell>
        </row>
        <row r="7">
          <cell r="D7">
            <v>140793.91</v>
          </cell>
          <cell r="E7">
            <v>26291.36</v>
          </cell>
          <cell r="F7">
            <v>785794.38</v>
          </cell>
          <cell r="G7">
            <v>25634.05</v>
          </cell>
          <cell r="H7">
            <v>3449.77</v>
          </cell>
        </row>
        <row r="8">
          <cell r="D8">
            <v>375</v>
          </cell>
          <cell r="F8">
            <v>105025</v>
          </cell>
        </row>
        <row r="13">
          <cell r="H13">
            <v>4174.76</v>
          </cell>
        </row>
        <row r="14">
          <cell r="D14">
            <v>157605.41</v>
          </cell>
          <cell r="E14">
            <v>25016.76</v>
          </cell>
          <cell r="F14">
            <v>631524.2</v>
          </cell>
          <cell r="G14">
            <v>25590.26</v>
          </cell>
          <cell r="H14">
            <v>4174.76</v>
          </cell>
        </row>
        <row r="15">
          <cell r="D15">
            <v>187.5</v>
          </cell>
          <cell r="F15">
            <v>71075</v>
          </cell>
          <cell r="G15">
            <v>32750</v>
          </cell>
        </row>
        <row r="20">
          <cell r="D20">
            <v>75738.41</v>
          </cell>
          <cell r="E20">
            <v>43942.76</v>
          </cell>
          <cell r="F20">
            <v>521431.42</v>
          </cell>
          <cell r="G20">
            <v>23634.36</v>
          </cell>
          <cell r="H20">
            <v>3648.46</v>
          </cell>
        </row>
        <row r="21">
          <cell r="H21">
            <v>20491.389999999996</v>
          </cell>
        </row>
        <row r="22">
          <cell r="D22">
            <v>383971.56</v>
          </cell>
          <cell r="E22">
            <v>163333.85</v>
          </cell>
          <cell r="F22">
            <v>1379030.52</v>
          </cell>
          <cell r="G22">
            <v>105030.39</v>
          </cell>
          <cell r="H22">
            <v>6836.46</v>
          </cell>
        </row>
        <row r="23">
          <cell r="D23">
            <v>15500.06</v>
          </cell>
          <cell r="E23">
            <v>378.33</v>
          </cell>
          <cell r="F23">
            <v>18006.57</v>
          </cell>
          <cell r="G23">
            <v>23401.1</v>
          </cell>
        </row>
        <row r="24">
          <cell r="D24">
            <v>142597.53</v>
          </cell>
          <cell r="E24">
            <v>115417</v>
          </cell>
          <cell r="F24">
            <v>1688206.3</v>
          </cell>
          <cell r="G24">
            <v>89872</v>
          </cell>
          <cell r="H24">
            <v>1750</v>
          </cell>
        </row>
        <row r="25">
          <cell r="H25">
            <v>10245.88</v>
          </cell>
        </row>
        <row r="26">
          <cell r="D26">
            <v>318770.88</v>
          </cell>
          <cell r="E26">
            <v>53450.73</v>
          </cell>
          <cell r="F26">
            <v>1422479.58</v>
          </cell>
          <cell r="G26">
            <v>52464.63</v>
          </cell>
          <cell r="H26">
            <v>10245.88</v>
          </cell>
        </row>
        <row r="27">
          <cell r="D27">
            <v>375</v>
          </cell>
          <cell r="F27">
            <v>142150</v>
          </cell>
          <cell r="G27">
            <v>65500</v>
          </cell>
        </row>
        <row r="33">
          <cell r="D33">
            <v>60828.67</v>
          </cell>
          <cell r="E33">
            <v>12177.02</v>
          </cell>
          <cell r="F33">
            <v>333410.08</v>
          </cell>
          <cell r="G33">
            <v>11615.37</v>
          </cell>
          <cell r="H33">
            <v>1659.05</v>
          </cell>
        </row>
        <row r="34">
          <cell r="H34">
            <v>8011.330000000005</v>
          </cell>
        </row>
        <row r="36">
          <cell r="L36">
            <v>514077.17</v>
          </cell>
        </row>
        <row r="37">
          <cell r="L37">
            <v>542595.91</v>
          </cell>
        </row>
        <row r="39">
          <cell r="L39">
            <v>55854.2</v>
          </cell>
        </row>
        <row r="41">
          <cell r="L41">
            <v>100456.42</v>
          </cell>
        </row>
        <row r="43">
          <cell r="L43">
            <v>444046.19</v>
          </cell>
        </row>
        <row r="47">
          <cell r="L47">
            <v>14933.68</v>
          </cell>
        </row>
        <row r="48">
          <cell r="L48">
            <v>35500</v>
          </cell>
        </row>
        <row r="52">
          <cell r="L52">
            <v>16060.51</v>
          </cell>
        </row>
      </sheetData>
      <sheetData sheetId="5">
        <row r="3">
          <cell r="D3">
            <v>445236.97</v>
          </cell>
          <cell r="E3">
            <v>69505.46</v>
          </cell>
          <cell r="F3">
            <v>3228824.58</v>
          </cell>
          <cell r="G3">
            <v>633364.82</v>
          </cell>
          <cell r="H3">
            <v>46646.45</v>
          </cell>
        </row>
        <row r="4">
          <cell r="D4">
            <v>78439.84</v>
          </cell>
          <cell r="E4">
            <v>12406.04</v>
          </cell>
          <cell r="F4">
            <v>1551975.25</v>
          </cell>
          <cell r="G4">
            <v>172506.8</v>
          </cell>
          <cell r="H4">
            <v>12269.81</v>
          </cell>
        </row>
        <row r="5">
          <cell r="D5">
            <v>15415</v>
          </cell>
          <cell r="E5">
            <v>297.51</v>
          </cell>
          <cell r="F5">
            <v>1624350.59</v>
          </cell>
          <cell r="G5">
            <v>164597.29</v>
          </cell>
          <cell r="H5">
            <v>230.31</v>
          </cell>
        </row>
        <row r="7">
          <cell r="D7">
            <v>86437.75</v>
          </cell>
          <cell r="E7">
            <v>3707.45</v>
          </cell>
          <cell r="F7">
            <v>548085.02</v>
          </cell>
          <cell r="G7">
            <v>78394.19</v>
          </cell>
          <cell r="H7">
            <v>5177.5</v>
          </cell>
        </row>
        <row r="8">
          <cell r="D8">
            <v>43160.79</v>
          </cell>
          <cell r="E8">
            <v>558</v>
          </cell>
          <cell r="F8">
            <v>92117.79</v>
          </cell>
          <cell r="G8">
            <v>35328.85</v>
          </cell>
        </row>
        <row r="13">
          <cell r="H13">
            <v>14551.38</v>
          </cell>
        </row>
        <row r="14">
          <cell r="D14">
            <v>185449.33</v>
          </cell>
          <cell r="E14">
            <v>5847.18</v>
          </cell>
          <cell r="F14">
            <v>1213210.67</v>
          </cell>
          <cell r="G14">
            <v>241604.03</v>
          </cell>
          <cell r="H14">
            <v>14551.38</v>
          </cell>
        </row>
        <row r="15">
          <cell r="D15">
            <v>46094.38</v>
          </cell>
          <cell r="E15">
            <v>11453.76</v>
          </cell>
          <cell r="F15">
            <v>214217.04</v>
          </cell>
          <cell r="G15">
            <v>19368.88</v>
          </cell>
        </row>
        <row r="20">
          <cell r="D20">
            <v>156057.8</v>
          </cell>
          <cell r="E20">
            <v>22897.87</v>
          </cell>
          <cell r="F20">
            <v>1675591.34</v>
          </cell>
          <cell r="G20">
            <v>273969.87</v>
          </cell>
          <cell r="H20">
            <v>18334.23</v>
          </cell>
        </row>
        <row r="21">
          <cell r="H21">
            <v>84783.83</v>
          </cell>
        </row>
        <row r="22">
          <cell r="D22">
            <v>313938</v>
          </cell>
          <cell r="E22">
            <v>47454.08</v>
          </cell>
          <cell r="F22">
            <v>2375442.17</v>
          </cell>
          <cell r="G22">
            <v>474408.57</v>
          </cell>
          <cell r="H22">
            <v>36121.88</v>
          </cell>
        </row>
        <row r="23">
          <cell r="D23">
            <v>131207.66</v>
          </cell>
          <cell r="E23">
            <v>27613.02</v>
          </cell>
          <cell r="F23">
            <v>1055443.13</v>
          </cell>
          <cell r="G23">
            <v>228231.73</v>
          </cell>
          <cell r="H23">
            <v>16263.76</v>
          </cell>
        </row>
        <row r="24">
          <cell r="D24">
            <v>24044</v>
          </cell>
          <cell r="E24">
            <v>425</v>
          </cell>
          <cell r="F24">
            <v>2320490.76</v>
          </cell>
          <cell r="G24">
            <v>292242.34</v>
          </cell>
          <cell r="H24">
            <v>329</v>
          </cell>
        </row>
        <row r="25">
          <cell r="H25">
            <v>24934.67</v>
          </cell>
        </row>
        <row r="26">
          <cell r="D26">
            <v>290955.08</v>
          </cell>
          <cell r="E26">
            <v>10573.46</v>
          </cell>
          <cell r="F26">
            <v>2135900.66</v>
          </cell>
          <cell r="G26">
            <v>353368.36</v>
          </cell>
          <cell r="H26">
            <v>24934.67</v>
          </cell>
        </row>
        <row r="27">
          <cell r="D27">
            <v>80611.97</v>
          </cell>
          <cell r="E27">
            <v>16059.32</v>
          </cell>
          <cell r="F27">
            <v>306024.32</v>
          </cell>
          <cell r="G27">
            <v>43373.91</v>
          </cell>
        </row>
        <row r="33">
          <cell r="D33">
            <v>106380.46</v>
          </cell>
          <cell r="E33">
            <v>4098.97</v>
          </cell>
          <cell r="F33">
            <v>634387.53</v>
          </cell>
          <cell r="G33">
            <v>163513.13</v>
          </cell>
          <cell r="H33">
            <v>7134.52</v>
          </cell>
        </row>
        <row r="34">
          <cell r="H34">
            <v>12425.849999999991</v>
          </cell>
        </row>
        <row r="36">
          <cell r="L36">
            <v>1081207.98</v>
          </cell>
        </row>
        <row r="37">
          <cell r="L37">
            <v>453777.97</v>
          </cell>
        </row>
        <row r="38">
          <cell r="L38">
            <v>0</v>
          </cell>
        </row>
        <row r="39">
          <cell r="L39">
            <v>33194.56</v>
          </cell>
        </row>
        <row r="41">
          <cell r="L41">
            <v>15622.61</v>
          </cell>
        </row>
        <row r="43">
          <cell r="L43">
            <v>68427.36</v>
          </cell>
        </row>
        <row r="47">
          <cell r="L47">
            <v>532862.8</v>
          </cell>
        </row>
        <row r="48">
          <cell r="L48">
            <v>44648.99</v>
          </cell>
        </row>
        <row r="50">
          <cell r="L50">
            <v>74985.97</v>
          </cell>
        </row>
        <row r="52">
          <cell r="L52">
            <v>413574.95</v>
          </cell>
        </row>
      </sheetData>
      <sheetData sheetId="6">
        <row r="3">
          <cell r="D3">
            <v>1141924</v>
          </cell>
          <cell r="E3">
            <v>79903</v>
          </cell>
          <cell r="F3">
            <v>912525</v>
          </cell>
          <cell r="H3">
            <v>115010</v>
          </cell>
          <cell r="K3">
            <v>12716</v>
          </cell>
        </row>
        <row r="4">
          <cell r="D4">
            <v>-1895</v>
          </cell>
          <cell r="F4">
            <v>32862</v>
          </cell>
          <cell r="H4">
            <v>646</v>
          </cell>
        </row>
        <row r="5">
          <cell r="D5">
            <v>8088</v>
          </cell>
          <cell r="F5">
            <v>70</v>
          </cell>
          <cell r="H5">
            <v>19624</v>
          </cell>
        </row>
        <row r="7">
          <cell r="D7">
            <v>745706</v>
          </cell>
          <cell r="E7">
            <v>12327</v>
          </cell>
          <cell r="F7">
            <v>1075500</v>
          </cell>
          <cell r="H7">
            <v>83468</v>
          </cell>
          <cell r="K7">
            <v>6553</v>
          </cell>
        </row>
        <row r="8">
          <cell r="D8">
            <v>-5776</v>
          </cell>
          <cell r="E8">
            <v>-165</v>
          </cell>
          <cell r="F8">
            <v>892439</v>
          </cell>
          <cell r="H8">
            <v>55579</v>
          </cell>
          <cell r="K8">
            <v>-1234</v>
          </cell>
        </row>
        <row r="12">
          <cell r="D12">
            <v>-157628</v>
          </cell>
          <cell r="E12">
            <v>-2660</v>
          </cell>
          <cell r="F12">
            <v>-337000</v>
          </cell>
          <cell r="H12">
            <v>-16356</v>
          </cell>
          <cell r="K12">
            <v>-1358</v>
          </cell>
        </row>
        <row r="13">
          <cell r="H13">
            <v>11511</v>
          </cell>
        </row>
        <row r="14">
          <cell r="D14">
            <v>27342</v>
          </cell>
          <cell r="F14">
            <v>12474</v>
          </cell>
          <cell r="H14">
            <v>14895</v>
          </cell>
        </row>
        <row r="15">
          <cell r="D15">
            <v>-195</v>
          </cell>
          <cell r="E15">
            <v>-10</v>
          </cell>
          <cell r="F15">
            <v>16498</v>
          </cell>
          <cell r="H15">
            <v>257</v>
          </cell>
          <cell r="K15">
            <v>-40</v>
          </cell>
        </row>
        <row r="19">
          <cell r="D19">
            <v>-8197</v>
          </cell>
          <cell r="F19">
            <v>-3372</v>
          </cell>
          <cell r="H19">
            <v>-3641</v>
          </cell>
        </row>
        <row r="20">
          <cell r="D20">
            <v>3814</v>
          </cell>
          <cell r="E20">
            <v>9525</v>
          </cell>
          <cell r="F20">
            <v>56927</v>
          </cell>
        </row>
        <row r="21">
          <cell r="H21">
            <v>252675</v>
          </cell>
        </row>
        <row r="22">
          <cell r="D22">
            <v>204770</v>
          </cell>
          <cell r="E22">
            <v>4978</v>
          </cell>
          <cell r="F22">
            <v>124136</v>
          </cell>
          <cell r="H22">
            <v>14351</v>
          </cell>
          <cell r="K22">
            <v>59</v>
          </cell>
        </row>
        <row r="23">
          <cell r="D23">
            <v>176512</v>
          </cell>
          <cell r="E23">
            <v>17421</v>
          </cell>
          <cell r="F23">
            <v>139740</v>
          </cell>
          <cell r="H23">
            <v>3517</v>
          </cell>
          <cell r="K23">
            <v>2273</v>
          </cell>
        </row>
        <row r="24">
          <cell r="D24">
            <v>95786</v>
          </cell>
          <cell r="E24">
            <v>13887</v>
          </cell>
          <cell r="F24">
            <v>351030</v>
          </cell>
          <cell r="H24">
            <v>121886</v>
          </cell>
          <cell r="K24">
            <v>155095</v>
          </cell>
        </row>
        <row r="25">
          <cell r="H25">
            <v>112921</v>
          </cell>
        </row>
        <row r="26">
          <cell r="D26">
            <v>867111</v>
          </cell>
          <cell r="E26">
            <v>7524</v>
          </cell>
          <cell r="F26">
            <v>526995</v>
          </cell>
          <cell r="H26">
            <v>119724</v>
          </cell>
          <cell r="K26">
            <v>5058</v>
          </cell>
        </row>
        <row r="27">
          <cell r="D27">
            <v>109862</v>
          </cell>
          <cell r="E27">
            <v>-62</v>
          </cell>
          <cell r="F27">
            <v>1211667</v>
          </cell>
          <cell r="H27">
            <v>946</v>
          </cell>
          <cell r="K27">
            <v>-2397</v>
          </cell>
        </row>
        <row r="29">
          <cell r="F29">
            <v>3148</v>
          </cell>
        </row>
        <row r="32">
          <cell r="D32">
            <v>-114717</v>
          </cell>
          <cell r="E32">
            <v>-1669</v>
          </cell>
          <cell r="F32">
            <v>-94790</v>
          </cell>
          <cell r="H32">
            <v>-7749</v>
          </cell>
          <cell r="K32">
            <v>-885</v>
          </cell>
        </row>
        <row r="33">
          <cell r="D33">
            <v>462</v>
          </cell>
          <cell r="F33">
            <v>-1121</v>
          </cell>
          <cell r="K33">
            <v>11</v>
          </cell>
        </row>
        <row r="34">
          <cell r="H34">
            <v>16807</v>
          </cell>
        </row>
        <row r="36">
          <cell r="L36">
            <v>235169</v>
          </cell>
        </row>
        <row r="37">
          <cell r="L37">
            <v>118699</v>
          </cell>
        </row>
        <row r="38">
          <cell r="L38">
            <v>17333</v>
          </cell>
        </row>
        <row r="40">
          <cell r="L40">
            <v>52373</v>
          </cell>
        </row>
        <row r="41">
          <cell r="L41">
            <v>59599</v>
          </cell>
        </row>
        <row r="43">
          <cell r="L43">
            <v>612024</v>
          </cell>
        </row>
        <row r="47">
          <cell r="L47">
            <v>66684</v>
          </cell>
        </row>
        <row r="50">
          <cell r="L50">
            <v>12263</v>
          </cell>
        </row>
      </sheetData>
      <sheetData sheetId="7">
        <row r="3">
          <cell r="D3">
            <v>8801.16</v>
          </cell>
          <cell r="F3">
            <v>131030.9</v>
          </cell>
          <cell r="G3">
            <v>128.05</v>
          </cell>
        </row>
        <row r="4">
          <cell r="D4">
            <v>2615.03</v>
          </cell>
          <cell r="F4">
            <v>31000.81</v>
          </cell>
          <cell r="G4">
            <v>26.89</v>
          </cell>
        </row>
        <row r="5">
          <cell r="F5">
            <v>29725.11</v>
          </cell>
        </row>
        <row r="7">
          <cell r="D7">
            <v>2974.5</v>
          </cell>
          <cell r="F7">
            <v>54803.97</v>
          </cell>
          <cell r="G7">
            <v>102.61</v>
          </cell>
        </row>
        <row r="8">
          <cell r="F8">
            <v>11319.87</v>
          </cell>
        </row>
        <row r="13">
          <cell r="H13">
            <v>0</v>
          </cell>
        </row>
        <row r="14">
          <cell r="D14">
            <v>3412.44</v>
          </cell>
          <cell r="F14">
            <v>36793.67</v>
          </cell>
          <cell r="G14">
            <v>72.11</v>
          </cell>
        </row>
        <row r="15">
          <cell r="F15">
            <v>21595.1</v>
          </cell>
        </row>
        <row r="20">
          <cell r="D20">
            <v>2203.49</v>
          </cell>
          <cell r="F20">
            <v>125126.95</v>
          </cell>
          <cell r="G20">
            <v>55.99</v>
          </cell>
        </row>
        <row r="21">
          <cell r="H21">
            <v>0</v>
          </cell>
        </row>
        <row r="22">
          <cell r="D22">
            <v>5280.7</v>
          </cell>
          <cell r="F22">
            <v>108420.54</v>
          </cell>
          <cell r="G22">
            <v>76.83</v>
          </cell>
        </row>
        <row r="24">
          <cell r="F24">
            <v>49541.86</v>
          </cell>
        </row>
        <row r="25">
          <cell r="H25">
            <v>0</v>
          </cell>
        </row>
        <row r="26">
          <cell r="D26">
            <v>6256.55</v>
          </cell>
          <cell r="F26">
            <v>66882.32</v>
          </cell>
          <cell r="G26">
            <v>132.3</v>
          </cell>
        </row>
        <row r="27">
          <cell r="F27">
            <v>34091</v>
          </cell>
        </row>
        <row r="33">
          <cell r="D33">
            <v>1270.59</v>
          </cell>
          <cell r="F33">
            <v>7358.71</v>
          </cell>
          <cell r="G33">
            <v>25.24</v>
          </cell>
        </row>
        <row r="34">
          <cell r="H34">
            <v>0</v>
          </cell>
        </row>
        <row r="36">
          <cell r="L36">
            <v>166621.17</v>
          </cell>
        </row>
        <row r="37">
          <cell r="L37">
            <v>156799.3</v>
          </cell>
        </row>
        <row r="39">
          <cell r="L39">
            <v>8662.51</v>
          </cell>
        </row>
        <row r="41">
          <cell r="L41">
            <v>3613.24</v>
          </cell>
        </row>
        <row r="43">
          <cell r="L43">
            <v>175299.78</v>
          </cell>
        </row>
        <row r="47">
          <cell r="L47">
            <v>493176.67</v>
          </cell>
        </row>
        <row r="52">
          <cell r="L52">
            <v>16147.08</v>
          </cell>
        </row>
      </sheetData>
      <sheetData sheetId="8">
        <row r="3">
          <cell r="D3">
            <v>73421.11</v>
          </cell>
          <cell r="F3">
            <v>281018.27</v>
          </cell>
          <cell r="G3">
            <v>2309510.6</v>
          </cell>
        </row>
        <row r="4">
          <cell r="D4">
            <v>14255.68</v>
          </cell>
          <cell r="F4">
            <v>61557.2</v>
          </cell>
          <cell r="G4">
            <v>187438.15</v>
          </cell>
        </row>
        <row r="5">
          <cell r="F5">
            <v>22266.76</v>
          </cell>
        </row>
        <row r="7">
          <cell r="D7">
            <v>14591.32</v>
          </cell>
          <cell r="F7">
            <v>60482.52</v>
          </cell>
          <cell r="G7">
            <v>872556.13</v>
          </cell>
        </row>
        <row r="13">
          <cell r="H13">
            <v>0</v>
          </cell>
        </row>
        <row r="14">
          <cell r="D14">
            <v>22195.34</v>
          </cell>
          <cell r="F14">
            <v>16106.92</v>
          </cell>
          <cell r="G14">
            <v>195562.15</v>
          </cell>
        </row>
        <row r="15">
          <cell r="F15">
            <v>1600</v>
          </cell>
        </row>
        <row r="20">
          <cell r="D20">
            <v>33009.64</v>
          </cell>
          <cell r="F20">
            <v>195826.04</v>
          </cell>
          <cell r="G20">
            <v>1138336.59</v>
          </cell>
        </row>
        <row r="21">
          <cell r="H21">
            <v>0</v>
          </cell>
        </row>
        <row r="22">
          <cell r="D22">
            <v>49123.76</v>
          </cell>
          <cell r="F22">
            <v>20542.76</v>
          </cell>
          <cell r="G22">
            <v>333811.05</v>
          </cell>
        </row>
        <row r="23">
          <cell r="D23">
            <v>20759.71</v>
          </cell>
          <cell r="F23">
            <v>153645.41</v>
          </cell>
          <cell r="G23">
            <v>1164297.96</v>
          </cell>
        </row>
        <row r="24">
          <cell r="F24">
            <v>73261.98</v>
          </cell>
          <cell r="G24">
            <v>96910</v>
          </cell>
        </row>
        <row r="25">
          <cell r="H25">
            <v>0</v>
          </cell>
        </row>
        <row r="26">
          <cell r="D26">
            <v>50384.66</v>
          </cell>
          <cell r="F26">
            <v>203104.59</v>
          </cell>
          <cell r="G26">
            <v>1379392.37</v>
          </cell>
        </row>
        <row r="27">
          <cell r="F27">
            <v>9236.4</v>
          </cell>
          <cell r="G27">
            <v>12700</v>
          </cell>
        </row>
        <row r="33">
          <cell r="D33">
            <v>10241.17</v>
          </cell>
          <cell r="F33">
            <v>41674.81</v>
          </cell>
          <cell r="G33">
            <v>264118.67</v>
          </cell>
        </row>
        <row r="34">
          <cell r="H34">
            <v>0</v>
          </cell>
        </row>
        <row r="36">
          <cell r="L36">
            <v>424356.11</v>
          </cell>
        </row>
        <row r="37">
          <cell r="L37">
            <v>130482.86</v>
          </cell>
        </row>
        <row r="38">
          <cell r="L38">
            <v>2250</v>
          </cell>
        </row>
        <row r="39">
          <cell r="L39">
            <v>70920.75</v>
          </cell>
        </row>
        <row r="41">
          <cell r="L41">
            <v>13898.04</v>
          </cell>
        </row>
        <row r="43">
          <cell r="L43">
            <v>403939.78</v>
          </cell>
        </row>
        <row r="47">
          <cell r="L47">
            <v>170632.17</v>
          </cell>
        </row>
        <row r="48">
          <cell r="L48">
            <v>23490.09</v>
          </cell>
        </row>
        <row r="50">
          <cell r="L50">
            <v>1338.81</v>
          </cell>
        </row>
        <row r="52">
          <cell r="L52">
            <v>210112.3</v>
          </cell>
        </row>
      </sheetData>
      <sheetData sheetId="9">
        <row r="3">
          <cell r="D3">
            <v>821292.71</v>
          </cell>
          <cell r="E3">
            <v>315907.23</v>
          </cell>
          <cell r="F3">
            <v>7258741.02</v>
          </cell>
          <cell r="G3">
            <v>209860.42</v>
          </cell>
          <cell r="H3">
            <v>3346.22</v>
          </cell>
        </row>
        <row r="4">
          <cell r="D4">
            <v>209310.9</v>
          </cell>
          <cell r="E4">
            <v>80448.8</v>
          </cell>
          <cell r="F4">
            <v>1255677.74</v>
          </cell>
          <cell r="G4">
            <v>54460.26</v>
          </cell>
          <cell r="H4">
            <v>815.48</v>
          </cell>
        </row>
        <row r="5">
          <cell r="D5">
            <v>83899.62</v>
          </cell>
          <cell r="E5">
            <v>82716.22</v>
          </cell>
          <cell r="F5">
            <v>2731695.32</v>
          </cell>
          <cell r="G5">
            <v>15181.21</v>
          </cell>
          <cell r="H5">
            <v>3542.2</v>
          </cell>
        </row>
        <row r="7">
          <cell r="D7">
            <v>128104.28</v>
          </cell>
          <cell r="E7">
            <v>22601.58</v>
          </cell>
          <cell r="F7">
            <v>2222212.08</v>
          </cell>
          <cell r="G7">
            <v>53335.17</v>
          </cell>
          <cell r="H7">
            <v>869.5</v>
          </cell>
        </row>
        <row r="8">
          <cell r="D8">
            <v>772102.59</v>
          </cell>
          <cell r="E8">
            <v>224209.69</v>
          </cell>
          <cell r="F8">
            <v>1207066.08</v>
          </cell>
          <cell r="G8">
            <v>9126.4</v>
          </cell>
        </row>
        <row r="13">
          <cell r="H13">
            <v>167.73</v>
          </cell>
        </row>
        <row r="14">
          <cell r="D14">
            <v>270350.85</v>
          </cell>
          <cell r="E14">
            <v>60744.37</v>
          </cell>
          <cell r="F14">
            <v>2208575.23</v>
          </cell>
          <cell r="G14">
            <v>46871.68</v>
          </cell>
          <cell r="H14">
            <v>167.73</v>
          </cell>
        </row>
        <row r="15">
          <cell r="D15">
            <v>144095.58</v>
          </cell>
          <cell r="E15">
            <v>10281.01</v>
          </cell>
          <cell r="F15">
            <v>1655597.68</v>
          </cell>
          <cell r="G15">
            <v>1196.3</v>
          </cell>
        </row>
        <row r="20">
          <cell r="D20">
            <v>197752.59</v>
          </cell>
          <cell r="E20">
            <v>168275.6</v>
          </cell>
          <cell r="F20">
            <v>3436389.25</v>
          </cell>
          <cell r="G20">
            <v>91569.96</v>
          </cell>
          <cell r="H20">
            <v>496.8</v>
          </cell>
        </row>
        <row r="21">
          <cell r="H21">
            <v>10076.920000000002</v>
          </cell>
        </row>
        <row r="22">
          <cell r="D22">
            <v>935491.22</v>
          </cell>
          <cell r="E22">
            <v>258972.56</v>
          </cell>
          <cell r="F22">
            <v>6150778.29</v>
          </cell>
          <cell r="G22">
            <v>168749.85</v>
          </cell>
          <cell r="H22">
            <v>2964.68</v>
          </cell>
        </row>
        <row r="23">
          <cell r="D23">
            <v>100158.35</v>
          </cell>
          <cell r="E23">
            <v>57690.77</v>
          </cell>
          <cell r="F23">
            <v>1852085.53</v>
          </cell>
          <cell r="G23">
            <v>41356.28</v>
          </cell>
          <cell r="H23">
            <v>622.95</v>
          </cell>
        </row>
        <row r="24">
          <cell r="D24">
            <v>118881.55</v>
          </cell>
          <cell r="E24">
            <v>291096.13</v>
          </cell>
          <cell r="F24">
            <v>4048337.86</v>
          </cell>
          <cell r="G24">
            <v>19911.76</v>
          </cell>
          <cell r="H24">
            <v>5837</v>
          </cell>
        </row>
        <row r="25">
          <cell r="H25">
            <v>310.92</v>
          </cell>
        </row>
        <row r="26">
          <cell r="D26">
            <v>447265.25</v>
          </cell>
          <cell r="E26">
            <v>111243.07</v>
          </cell>
          <cell r="F26">
            <v>4437808.23</v>
          </cell>
          <cell r="G26">
            <v>85763.61</v>
          </cell>
          <cell r="H26">
            <v>310.92</v>
          </cell>
        </row>
        <row r="27">
          <cell r="D27">
            <v>618925.93</v>
          </cell>
          <cell r="E27">
            <v>45629.04</v>
          </cell>
          <cell r="F27">
            <v>2577830.17</v>
          </cell>
          <cell r="G27">
            <v>306785</v>
          </cell>
        </row>
        <row r="33">
          <cell r="D33">
            <v>127656.63</v>
          </cell>
          <cell r="E33">
            <v>34217.4</v>
          </cell>
          <cell r="F33">
            <v>1669076.42</v>
          </cell>
          <cell r="G33">
            <v>87422.71</v>
          </cell>
          <cell r="H33">
            <v>341.37</v>
          </cell>
        </row>
        <row r="34">
          <cell r="H34">
            <v>-838.9900000000034</v>
          </cell>
        </row>
        <row r="36">
          <cell r="L36">
            <v>923674.22</v>
          </cell>
        </row>
        <row r="37">
          <cell r="L37">
            <v>512318.58</v>
          </cell>
        </row>
        <row r="39">
          <cell r="L39">
            <v>45886.6</v>
          </cell>
        </row>
        <row r="41">
          <cell r="L41">
            <v>132700.09</v>
          </cell>
        </row>
        <row r="43">
          <cell r="L43">
            <v>377545.09</v>
          </cell>
        </row>
        <row r="45">
          <cell r="L45">
            <v>20968.98</v>
          </cell>
        </row>
        <row r="47">
          <cell r="L47">
            <v>739956.99</v>
          </cell>
        </row>
        <row r="48">
          <cell r="L48">
            <v>27704.84</v>
          </cell>
        </row>
        <row r="52">
          <cell r="L52">
            <v>385727.27</v>
          </cell>
        </row>
      </sheetData>
      <sheetData sheetId="10">
        <row r="3">
          <cell r="D3">
            <v>1003273.16</v>
          </cell>
          <cell r="E3">
            <v>17980.36</v>
          </cell>
          <cell r="F3">
            <v>3436101.05</v>
          </cell>
          <cell r="G3">
            <v>5347347.59</v>
          </cell>
          <cell r="H3">
            <v>25120.56</v>
          </cell>
        </row>
        <row r="4">
          <cell r="D4">
            <v>166336.69</v>
          </cell>
          <cell r="E4">
            <v>2963.66</v>
          </cell>
          <cell r="F4">
            <v>322139.21</v>
          </cell>
          <cell r="G4">
            <v>658375.43</v>
          </cell>
          <cell r="H4">
            <v>7536.17</v>
          </cell>
        </row>
        <row r="5">
          <cell r="D5">
            <v>200636.62</v>
          </cell>
          <cell r="E5">
            <v>0</v>
          </cell>
          <cell r="F5">
            <v>2030087.26</v>
          </cell>
          <cell r="G5">
            <v>365189.02</v>
          </cell>
        </row>
        <row r="7">
          <cell r="D7">
            <v>238139.09</v>
          </cell>
          <cell r="E7">
            <v>77.12</v>
          </cell>
          <cell r="F7">
            <v>1049765.76</v>
          </cell>
          <cell r="G7">
            <v>2050584.33</v>
          </cell>
          <cell r="H7">
            <v>191.48</v>
          </cell>
        </row>
        <row r="8">
          <cell r="D8">
            <v>2.05</v>
          </cell>
          <cell r="F8">
            <v>1448658.79</v>
          </cell>
          <cell r="G8">
            <v>3.08</v>
          </cell>
        </row>
        <row r="13">
          <cell r="H13">
            <v>0</v>
          </cell>
        </row>
        <row r="14">
          <cell r="D14">
            <v>318294.77</v>
          </cell>
          <cell r="E14">
            <v>296.58</v>
          </cell>
          <cell r="F14">
            <v>1056719.75</v>
          </cell>
          <cell r="G14">
            <v>762535.28</v>
          </cell>
        </row>
        <row r="15">
          <cell r="D15">
            <v>3.53</v>
          </cell>
          <cell r="F15">
            <v>2225827.81</v>
          </cell>
          <cell r="G15">
            <v>0.02</v>
          </cell>
        </row>
        <row r="20">
          <cell r="D20">
            <v>264281.68</v>
          </cell>
          <cell r="E20">
            <v>4800.15</v>
          </cell>
          <cell r="F20">
            <v>2286735.35</v>
          </cell>
          <cell r="G20">
            <v>1305081.82</v>
          </cell>
          <cell r="H20">
            <v>831.5</v>
          </cell>
        </row>
        <row r="21">
          <cell r="H21">
            <v>25198.81</v>
          </cell>
        </row>
        <row r="22">
          <cell r="D22">
            <v>642758.86</v>
          </cell>
          <cell r="E22">
            <v>10776.95</v>
          </cell>
          <cell r="F22">
            <v>2385801.31</v>
          </cell>
          <cell r="G22">
            <v>1436096.81</v>
          </cell>
          <cell r="H22">
            <v>25120.56</v>
          </cell>
        </row>
        <row r="23">
          <cell r="D23">
            <v>89194.32</v>
          </cell>
          <cell r="F23">
            <v>393412.23</v>
          </cell>
          <cell r="G23">
            <v>2853853.35</v>
          </cell>
        </row>
        <row r="24">
          <cell r="D24">
            <v>317691</v>
          </cell>
          <cell r="F24">
            <v>3181000.33</v>
          </cell>
          <cell r="G24">
            <v>604609.81</v>
          </cell>
        </row>
        <row r="25">
          <cell r="H25">
            <v>0</v>
          </cell>
        </row>
        <row r="26">
          <cell r="D26">
            <v>567435.24</v>
          </cell>
          <cell r="E26">
            <v>625.67</v>
          </cell>
          <cell r="F26">
            <v>2011493.48</v>
          </cell>
          <cell r="G26">
            <v>2531607.9</v>
          </cell>
        </row>
        <row r="27">
          <cell r="D27">
            <v>5.46</v>
          </cell>
          <cell r="F27">
            <v>3449627.45</v>
          </cell>
          <cell r="G27">
            <v>2.11</v>
          </cell>
        </row>
        <row r="33">
          <cell r="D33">
            <v>126021.75</v>
          </cell>
          <cell r="E33">
            <v>81.56</v>
          </cell>
          <cell r="F33">
            <v>535887.49</v>
          </cell>
          <cell r="G33">
            <v>1369424.12</v>
          </cell>
          <cell r="H33">
            <v>78.25</v>
          </cell>
        </row>
        <row r="34">
          <cell r="H34">
            <v>8480.900000000005</v>
          </cell>
        </row>
        <row r="36">
          <cell r="L36">
            <v>1210554.05</v>
          </cell>
        </row>
        <row r="37">
          <cell r="L37">
            <v>342244.88</v>
          </cell>
        </row>
        <row r="39">
          <cell r="L39">
            <v>257891.04</v>
          </cell>
        </row>
        <row r="40">
          <cell r="L40">
            <v>44214.64</v>
          </cell>
        </row>
        <row r="41">
          <cell r="L41">
            <v>10.1</v>
          </cell>
        </row>
        <row r="43">
          <cell r="L43">
            <v>542586.05</v>
          </cell>
        </row>
        <row r="46">
          <cell r="L46">
            <v>60000</v>
          </cell>
        </row>
        <row r="47">
          <cell r="L47">
            <v>137430.11</v>
          </cell>
        </row>
        <row r="48">
          <cell r="L48">
            <v>98091.05</v>
          </cell>
        </row>
        <row r="51">
          <cell r="L51">
            <v>4148.95</v>
          </cell>
        </row>
        <row r="52">
          <cell r="L52">
            <v>132794.8</v>
          </cell>
        </row>
      </sheetData>
      <sheetData sheetId="11">
        <row r="3">
          <cell r="D3">
            <v>793970.79</v>
          </cell>
          <cell r="E3">
            <v>213182.72</v>
          </cell>
          <cell r="F3">
            <v>4767518.12</v>
          </cell>
          <cell r="G3">
            <v>47445.71</v>
          </cell>
          <cell r="H3">
            <v>17978.01</v>
          </cell>
        </row>
        <row r="4">
          <cell r="D4">
            <v>63190.45</v>
          </cell>
          <cell r="E4">
            <v>12197.6</v>
          </cell>
          <cell r="F4">
            <v>315252.4</v>
          </cell>
          <cell r="G4">
            <v>3428.57</v>
          </cell>
          <cell r="H4">
            <v>1258.46</v>
          </cell>
        </row>
        <row r="5">
          <cell r="D5">
            <v>22391.09</v>
          </cell>
          <cell r="E5">
            <v>3905.45</v>
          </cell>
          <cell r="F5">
            <v>484555.86</v>
          </cell>
          <cell r="G5">
            <v>7817.8</v>
          </cell>
          <cell r="H5">
            <v>706.4</v>
          </cell>
        </row>
        <row r="7">
          <cell r="D7">
            <v>295291.1</v>
          </cell>
          <cell r="E7">
            <v>18457.61</v>
          </cell>
          <cell r="F7">
            <v>1953487.63</v>
          </cell>
          <cell r="G7">
            <v>24600.52</v>
          </cell>
          <cell r="H7">
            <v>2378.94</v>
          </cell>
        </row>
        <row r="8">
          <cell r="D8">
            <v>18927.43</v>
          </cell>
          <cell r="E8">
            <v>228891.62</v>
          </cell>
          <cell r="F8">
            <v>275436.64</v>
          </cell>
        </row>
        <row r="13">
          <cell r="H13">
            <v>496</v>
          </cell>
        </row>
        <row r="14">
          <cell r="D14">
            <v>99577.35</v>
          </cell>
          <cell r="E14">
            <v>4914.05</v>
          </cell>
          <cell r="F14">
            <v>479393.02</v>
          </cell>
          <cell r="G14">
            <v>2781.23</v>
          </cell>
          <cell r="H14">
            <v>496</v>
          </cell>
        </row>
        <row r="15">
          <cell r="D15">
            <v>13560.51</v>
          </cell>
          <cell r="E15">
            <v>71576</v>
          </cell>
          <cell r="F15">
            <v>104088.35</v>
          </cell>
          <cell r="G15">
            <v>266.2</v>
          </cell>
        </row>
        <row r="20">
          <cell r="D20">
            <v>114605.01</v>
          </cell>
          <cell r="E20">
            <v>27075.95</v>
          </cell>
          <cell r="F20">
            <v>1039369.36</v>
          </cell>
          <cell r="G20">
            <v>31228.2</v>
          </cell>
          <cell r="H20">
            <v>2084.9</v>
          </cell>
        </row>
        <row r="21">
          <cell r="H21">
            <v>10073.340000000002</v>
          </cell>
        </row>
        <row r="22">
          <cell r="D22">
            <v>276508.22</v>
          </cell>
          <cell r="E22">
            <v>127662.42</v>
          </cell>
          <cell r="F22">
            <v>1217889.36</v>
          </cell>
          <cell r="G22">
            <v>9970.92</v>
          </cell>
          <cell r="H22">
            <v>3595.61</v>
          </cell>
        </row>
        <row r="23">
          <cell r="D23">
            <v>32753.73</v>
          </cell>
          <cell r="E23">
            <v>2237.13</v>
          </cell>
          <cell r="F23">
            <v>627555.32</v>
          </cell>
          <cell r="G23">
            <v>1241.74</v>
          </cell>
        </row>
        <row r="24">
          <cell r="D24">
            <v>107462.3</v>
          </cell>
          <cell r="E24">
            <v>19527.21</v>
          </cell>
          <cell r="F24">
            <v>2424599.94</v>
          </cell>
          <cell r="G24">
            <v>39089</v>
          </cell>
          <cell r="H24">
            <v>3532</v>
          </cell>
        </row>
        <row r="25">
          <cell r="H25">
            <v>2772.13</v>
          </cell>
        </row>
        <row r="26">
          <cell r="D26">
            <v>455371.13</v>
          </cell>
          <cell r="E26">
            <v>25709.2</v>
          </cell>
          <cell r="F26">
            <v>2735127.17</v>
          </cell>
          <cell r="G26">
            <v>25411.57</v>
          </cell>
          <cell r="H26">
            <v>2772.13</v>
          </cell>
        </row>
        <row r="27">
          <cell r="D27">
            <v>62375.66</v>
          </cell>
          <cell r="E27">
            <v>357880.07</v>
          </cell>
          <cell r="F27">
            <v>471694.72</v>
          </cell>
          <cell r="G27">
            <v>1331</v>
          </cell>
        </row>
        <row r="33">
          <cell r="D33">
            <v>44304.5</v>
          </cell>
          <cell r="E33">
            <v>2938.84</v>
          </cell>
          <cell r="F33">
            <v>468024.3</v>
          </cell>
          <cell r="G33">
            <v>2507.11</v>
          </cell>
          <cell r="H33">
            <v>173.6</v>
          </cell>
        </row>
        <row r="34">
          <cell r="H34">
            <v>14829.369999999997</v>
          </cell>
        </row>
        <row r="36">
          <cell r="L36">
            <v>1365435</v>
          </cell>
        </row>
        <row r="37">
          <cell r="L37">
            <v>1055232.41</v>
          </cell>
        </row>
        <row r="39">
          <cell r="L39">
            <v>130326.66</v>
          </cell>
        </row>
        <row r="40">
          <cell r="L40">
            <v>318</v>
          </cell>
        </row>
        <row r="41">
          <cell r="L41">
            <v>38757.46</v>
          </cell>
        </row>
        <row r="43">
          <cell r="L43">
            <v>235121.64</v>
          </cell>
        </row>
        <row r="47">
          <cell r="L47">
            <v>1244048.26</v>
          </cell>
        </row>
        <row r="48">
          <cell r="L48">
            <v>70</v>
          </cell>
        </row>
        <row r="50">
          <cell r="L50">
            <v>81995.9</v>
          </cell>
        </row>
        <row r="52">
          <cell r="L52">
            <v>414688.89</v>
          </cell>
        </row>
      </sheetData>
      <sheetData sheetId="12">
        <row r="3">
          <cell r="D3">
            <v>825836.76</v>
          </cell>
          <cell r="E3">
            <v>216522.78</v>
          </cell>
          <cell r="F3">
            <v>3636708.92</v>
          </cell>
          <cell r="G3">
            <v>127838.1</v>
          </cell>
          <cell r="H3">
            <v>49614.4</v>
          </cell>
        </row>
        <row r="4">
          <cell r="D4">
            <v>56606.3</v>
          </cell>
          <cell r="E4">
            <v>34564.07</v>
          </cell>
          <cell r="F4">
            <v>837696.11</v>
          </cell>
          <cell r="G4">
            <v>19786.67</v>
          </cell>
          <cell r="H4">
            <v>9169.67</v>
          </cell>
        </row>
        <row r="5">
          <cell r="D5">
            <v>95080.34</v>
          </cell>
          <cell r="E5">
            <v>15393.52</v>
          </cell>
          <cell r="F5">
            <v>800192.64</v>
          </cell>
          <cell r="G5">
            <v>27262.72</v>
          </cell>
          <cell r="H5">
            <v>21534</v>
          </cell>
        </row>
        <row r="7">
          <cell r="D7">
            <v>294598.69</v>
          </cell>
          <cell r="E7">
            <v>32337.41</v>
          </cell>
          <cell r="F7">
            <v>1434764.38</v>
          </cell>
          <cell r="G7">
            <v>55966.53</v>
          </cell>
          <cell r="H7">
            <v>8227.85</v>
          </cell>
        </row>
        <row r="8">
          <cell r="D8">
            <v>14668.15</v>
          </cell>
          <cell r="E8">
            <v>370.95</v>
          </cell>
          <cell r="F8">
            <v>134366.29</v>
          </cell>
          <cell r="G8">
            <v>3262.48</v>
          </cell>
          <cell r="H8">
            <v>180.74</v>
          </cell>
        </row>
        <row r="13">
          <cell r="H13">
            <v>16343.14</v>
          </cell>
        </row>
        <row r="14">
          <cell r="D14">
            <v>194540.28</v>
          </cell>
          <cell r="E14">
            <v>16957.29</v>
          </cell>
          <cell r="F14">
            <v>796542.77</v>
          </cell>
          <cell r="G14">
            <v>28367.69</v>
          </cell>
          <cell r="H14">
            <v>16104.98</v>
          </cell>
        </row>
        <row r="15">
          <cell r="D15">
            <v>13909.66</v>
          </cell>
          <cell r="E15">
            <v>722.62</v>
          </cell>
          <cell r="F15">
            <v>131202.26</v>
          </cell>
          <cell r="G15">
            <v>24372.73</v>
          </cell>
          <cell r="H15">
            <v>238.16</v>
          </cell>
        </row>
        <row r="20">
          <cell r="D20">
            <v>203708.66</v>
          </cell>
          <cell r="E20">
            <v>33500.92</v>
          </cell>
          <cell r="F20">
            <v>1549967.22</v>
          </cell>
          <cell r="G20">
            <v>36267.08</v>
          </cell>
          <cell r="H20">
            <v>15069.43</v>
          </cell>
        </row>
        <row r="21">
          <cell r="H21">
            <v>117093.73</v>
          </cell>
        </row>
        <row r="22">
          <cell r="D22">
            <v>400282.74</v>
          </cell>
          <cell r="E22">
            <v>119860.1</v>
          </cell>
          <cell r="F22">
            <v>1620850.76</v>
          </cell>
          <cell r="G22">
            <v>82642.89</v>
          </cell>
          <cell r="H22">
            <v>30129.31</v>
          </cell>
        </row>
        <row r="23">
          <cell r="D23">
            <v>36271.65</v>
          </cell>
          <cell r="F23">
            <v>617922.43</v>
          </cell>
          <cell r="G23">
            <v>6513.6</v>
          </cell>
        </row>
        <row r="24">
          <cell r="D24">
            <v>199226.58</v>
          </cell>
          <cell r="E24">
            <v>35689.25</v>
          </cell>
          <cell r="F24">
            <v>1955055.37</v>
          </cell>
          <cell r="G24">
            <v>63874.24</v>
          </cell>
          <cell r="H24">
            <v>52946</v>
          </cell>
        </row>
        <row r="25">
          <cell r="H25">
            <v>29582.73</v>
          </cell>
        </row>
        <row r="26">
          <cell r="D26">
            <v>516478.59</v>
          </cell>
          <cell r="E26">
            <v>46624.61</v>
          </cell>
          <cell r="F26">
            <v>2462531.92</v>
          </cell>
          <cell r="G26">
            <v>78187.68</v>
          </cell>
          <cell r="H26">
            <v>29106.42</v>
          </cell>
        </row>
        <row r="27">
          <cell r="D27">
            <v>28760.21</v>
          </cell>
          <cell r="E27">
            <v>1646.08</v>
          </cell>
          <cell r="F27">
            <v>271500.12</v>
          </cell>
          <cell r="G27">
            <v>59735.65</v>
          </cell>
          <cell r="H27">
            <v>476.31</v>
          </cell>
        </row>
        <row r="33">
          <cell r="D33">
            <v>85402.46</v>
          </cell>
          <cell r="E33">
            <v>6783.12</v>
          </cell>
          <cell r="F33">
            <v>450661.46</v>
          </cell>
          <cell r="G33">
            <v>14323.67</v>
          </cell>
          <cell r="H33">
            <v>4435.69</v>
          </cell>
        </row>
        <row r="34">
          <cell r="H34">
            <v>3045.5000000000146</v>
          </cell>
        </row>
        <row r="36">
          <cell r="L36">
            <v>574951.14</v>
          </cell>
        </row>
        <row r="37">
          <cell r="L37">
            <v>719760.2</v>
          </cell>
        </row>
        <row r="39">
          <cell r="L39">
            <v>74967.61</v>
          </cell>
        </row>
        <row r="40">
          <cell r="L40">
            <v>167657.77</v>
          </cell>
        </row>
        <row r="41">
          <cell r="L41">
            <v>391874</v>
          </cell>
        </row>
        <row r="43">
          <cell r="L43">
            <v>80781.83</v>
          </cell>
        </row>
        <row r="47">
          <cell r="L47">
            <v>286986.18</v>
          </cell>
        </row>
        <row r="50">
          <cell r="L50">
            <v>130433.59</v>
          </cell>
        </row>
        <row r="52">
          <cell r="L52">
            <v>626382.94</v>
          </cell>
        </row>
      </sheetData>
      <sheetData sheetId="13">
        <row r="3">
          <cell r="D3">
            <v>152853.94</v>
          </cell>
          <cell r="F3">
            <v>917497.86</v>
          </cell>
          <cell r="G3">
            <v>8740.95</v>
          </cell>
          <cell r="H3">
            <v>4452.09</v>
          </cell>
        </row>
        <row r="4">
          <cell r="D4">
            <v>15924.84</v>
          </cell>
          <cell r="F4">
            <v>119677.37</v>
          </cell>
          <cell r="G4">
            <v>1140.86</v>
          </cell>
          <cell r="H4">
            <v>455.1</v>
          </cell>
        </row>
        <row r="5">
          <cell r="D5">
            <v>16443.97</v>
          </cell>
          <cell r="F5">
            <v>223063.12</v>
          </cell>
        </row>
        <row r="7">
          <cell r="D7">
            <v>44555.53</v>
          </cell>
          <cell r="F7">
            <v>197310.52</v>
          </cell>
          <cell r="G7">
            <v>528.28</v>
          </cell>
          <cell r="H7">
            <v>118.07</v>
          </cell>
        </row>
        <row r="8">
          <cell r="D8">
            <v>30000</v>
          </cell>
          <cell r="F8">
            <v>25686.71</v>
          </cell>
          <cell r="H8">
            <v>882.11</v>
          </cell>
        </row>
        <row r="13">
          <cell r="H13">
            <v>2820.64</v>
          </cell>
        </row>
        <row r="14">
          <cell r="D14">
            <v>41201.03</v>
          </cell>
          <cell r="F14">
            <v>248267.31</v>
          </cell>
          <cell r="G14">
            <v>609.04</v>
          </cell>
          <cell r="H14">
            <v>2820.64</v>
          </cell>
        </row>
        <row r="15">
          <cell r="D15">
            <v>70000.04</v>
          </cell>
          <cell r="F15">
            <v>65569.61</v>
          </cell>
        </row>
        <row r="20">
          <cell r="D20">
            <v>32307.68</v>
          </cell>
          <cell r="F20">
            <v>263588.32</v>
          </cell>
          <cell r="G20">
            <v>2705.03</v>
          </cell>
          <cell r="H20">
            <v>1147.95</v>
          </cell>
        </row>
        <row r="21">
          <cell r="H21">
            <v>6052.14</v>
          </cell>
        </row>
        <row r="22">
          <cell r="D22">
            <v>70777.22</v>
          </cell>
          <cell r="F22">
            <v>666221.25</v>
          </cell>
          <cell r="G22">
            <v>5069.7</v>
          </cell>
          <cell r="H22">
            <v>2022.74</v>
          </cell>
        </row>
        <row r="23">
          <cell r="D23">
            <v>10146.14</v>
          </cell>
          <cell r="F23">
            <v>124205.05</v>
          </cell>
          <cell r="G23">
            <v>318.41</v>
          </cell>
        </row>
        <row r="24">
          <cell r="D24">
            <v>25444.57</v>
          </cell>
          <cell r="F24">
            <v>364484.79</v>
          </cell>
        </row>
        <row r="25">
          <cell r="H25">
            <v>4029.4</v>
          </cell>
        </row>
        <row r="26">
          <cell r="D26">
            <v>95966.33</v>
          </cell>
          <cell r="F26">
            <v>482375.37</v>
          </cell>
          <cell r="G26">
            <v>1342.11</v>
          </cell>
        </row>
        <row r="27">
          <cell r="D27">
            <v>100000.04</v>
          </cell>
          <cell r="F27">
            <v>97917.43</v>
          </cell>
          <cell r="H27">
            <v>4029.4</v>
          </cell>
        </row>
        <row r="33">
          <cell r="D33">
            <v>17217.58</v>
          </cell>
          <cell r="F33">
            <v>111402.85</v>
          </cell>
          <cell r="G33">
            <v>192.03</v>
          </cell>
        </row>
        <row r="34">
          <cell r="H34">
            <v>3823.8200000000006</v>
          </cell>
        </row>
        <row r="36">
          <cell r="L36">
            <v>175679.87</v>
          </cell>
        </row>
        <row r="37">
          <cell r="L37">
            <v>166115.3</v>
          </cell>
        </row>
        <row r="39">
          <cell r="L39">
            <v>4054.7</v>
          </cell>
        </row>
        <row r="41">
          <cell r="L41">
            <v>18601.39</v>
          </cell>
        </row>
        <row r="43">
          <cell r="L43">
            <v>25985.02</v>
          </cell>
        </row>
        <row r="47">
          <cell r="L47">
            <v>166920.7</v>
          </cell>
        </row>
        <row r="48">
          <cell r="L48">
            <v>55839.54</v>
          </cell>
        </row>
        <row r="50">
          <cell r="L50">
            <v>10024.46</v>
          </cell>
        </row>
        <row r="52">
          <cell r="L52">
            <v>162283.72</v>
          </cell>
        </row>
      </sheetData>
      <sheetData sheetId="14">
        <row r="3">
          <cell r="D3">
            <v>2324272.96</v>
          </cell>
          <cell r="E3">
            <v>394128.63</v>
          </cell>
          <cell r="F3">
            <v>12529729.65</v>
          </cell>
          <cell r="G3">
            <v>235640.71</v>
          </cell>
          <cell r="H3">
            <v>398866.04</v>
          </cell>
          <cell r="K3">
            <v>29170.56</v>
          </cell>
        </row>
        <row r="4">
          <cell r="E4">
            <v>41188.87</v>
          </cell>
          <cell r="H4">
            <v>58921.88</v>
          </cell>
        </row>
        <row r="5">
          <cell r="E5">
            <v>20855.51</v>
          </cell>
          <cell r="F5">
            <v>1962.6</v>
          </cell>
          <cell r="H5">
            <v>263808.85</v>
          </cell>
        </row>
        <row r="7">
          <cell r="D7">
            <v>956478.34</v>
          </cell>
          <cell r="E7">
            <v>33446.57</v>
          </cell>
          <cell r="F7">
            <v>5461994.32</v>
          </cell>
          <cell r="G7">
            <v>106504.87</v>
          </cell>
          <cell r="H7">
            <v>78641.89</v>
          </cell>
          <cell r="K7">
            <v>955.37</v>
          </cell>
        </row>
        <row r="8">
          <cell r="D8">
            <v>1961153.09</v>
          </cell>
          <cell r="E8">
            <v>9640.4</v>
          </cell>
          <cell r="F8">
            <v>849265.81</v>
          </cell>
          <cell r="H8">
            <v>35041.04</v>
          </cell>
        </row>
        <row r="13">
          <cell r="H13">
            <v>158703.91</v>
          </cell>
        </row>
        <row r="14">
          <cell r="E14">
            <v>8557.23</v>
          </cell>
          <cell r="H14">
            <v>120686.05</v>
          </cell>
        </row>
        <row r="15">
          <cell r="E15">
            <v>57539.62</v>
          </cell>
          <cell r="H15">
            <v>38017.86</v>
          </cell>
        </row>
        <row r="21">
          <cell r="H21">
            <v>896467.61</v>
          </cell>
        </row>
        <row r="22">
          <cell r="E22">
            <v>172507.6</v>
          </cell>
          <cell r="H22">
            <v>221402.98</v>
          </cell>
        </row>
        <row r="23">
          <cell r="D23">
            <v>464916.22</v>
          </cell>
          <cell r="E23">
            <v>58397.05</v>
          </cell>
          <cell r="F23">
            <v>3031798.48</v>
          </cell>
          <cell r="G23">
            <v>66680.51</v>
          </cell>
          <cell r="H23">
            <v>65158.46</v>
          </cell>
          <cell r="K23">
            <v>9169.15</v>
          </cell>
        </row>
        <row r="24">
          <cell r="D24">
            <v>583796.63</v>
          </cell>
          <cell r="E24">
            <v>49076.71</v>
          </cell>
          <cell r="F24">
            <v>7371833.73</v>
          </cell>
          <cell r="H24">
            <v>353714.69</v>
          </cell>
        </row>
        <row r="25">
          <cell r="H25">
            <v>256191.48</v>
          </cell>
        </row>
        <row r="26">
          <cell r="D26">
            <v>1235979.65</v>
          </cell>
          <cell r="E26">
            <v>51298.04</v>
          </cell>
          <cell r="F26">
            <v>6729396.91</v>
          </cell>
          <cell r="G26">
            <v>127315.36</v>
          </cell>
          <cell r="H26">
            <v>206602.48</v>
          </cell>
          <cell r="K26">
            <v>2556.85</v>
          </cell>
        </row>
        <row r="27">
          <cell r="D27">
            <v>1681930.02</v>
          </cell>
          <cell r="E27">
            <v>74524.52</v>
          </cell>
          <cell r="F27">
            <v>1400798</v>
          </cell>
          <cell r="H27">
            <v>49589</v>
          </cell>
        </row>
        <row r="34">
          <cell r="H34">
            <v>97516</v>
          </cell>
        </row>
        <row r="36">
          <cell r="L36">
            <v>471564.24</v>
          </cell>
        </row>
        <row r="37">
          <cell r="L37">
            <v>329402.16</v>
          </cell>
        </row>
        <row r="39">
          <cell r="L39">
            <v>6088.74</v>
          </cell>
        </row>
        <row r="43">
          <cell r="L43">
            <v>398762.33</v>
          </cell>
        </row>
        <row r="47">
          <cell r="L47">
            <v>130417.82</v>
          </cell>
        </row>
      </sheetData>
      <sheetData sheetId="15">
        <row r="3">
          <cell r="D3">
            <v>2365778</v>
          </cell>
          <cell r="E3">
            <v>410545</v>
          </cell>
          <cell r="F3">
            <v>1573591</v>
          </cell>
          <cell r="G3">
            <v>4351439</v>
          </cell>
          <cell r="H3">
            <v>516156</v>
          </cell>
          <cell r="K3">
            <v>358572</v>
          </cell>
        </row>
        <row r="4">
          <cell r="D4">
            <v>429417</v>
          </cell>
          <cell r="E4">
            <v>55698</v>
          </cell>
          <cell r="F4">
            <v>1</v>
          </cell>
          <cell r="G4">
            <v>118944</v>
          </cell>
          <cell r="H4">
            <v>137337</v>
          </cell>
        </row>
        <row r="5">
          <cell r="D5">
            <v>519711</v>
          </cell>
          <cell r="E5">
            <v>1076158</v>
          </cell>
          <cell r="F5">
            <v>31</v>
          </cell>
          <cell r="G5">
            <v>7111</v>
          </cell>
          <cell r="H5">
            <v>218175</v>
          </cell>
        </row>
        <row r="7">
          <cell r="D7">
            <v>325333</v>
          </cell>
          <cell r="E7">
            <v>22390</v>
          </cell>
          <cell r="F7">
            <v>924500</v>
          </cell>
          <cell r="G7">
            <v>2173779</v>
          </cell>
          <cell r="H7">
            <v>23604</v>
          </cell>
          <cell r="K7">
            <v>124088</v>
          </cell>
        </row>
        <row r="8">
          <cell r="D8">
            <v>272570</v>
          </cell>
          <cell r="E8">
            <v>255414</v>
          </cell>
          <cell r="F8">
            <v>189970</v>
          </cell>
          <cell r="G8">
            <v>415300</v>
          </cell>
          <cell r="H8">
            <v>10765</v>
          </cell>
          <cell r="K8">
            <v>28018</v>
          </cell>
        </row>
        <row r="13">
          <cell r="H13">
            <v>371424</v>
          </cell>
        </row>
        <row r="14">
          <cell r="D14">
            <v>703644</v>
          </cell>
          <cell r="E14">
            <v>44558</v>
          </cell>
          <cell r="G14">
            <v>85088</v>
          </cell>
          <cell r="H14">
            <v>196848</v>
          </cell>
        </row>
        <row r="15">
          <cell r="D15">
            <v>1254802</v>
          </cell>
          <cell r="E15">
            <v>34102</v>
          </cell>
          <cell r="F15">
            <v>37</v>
          </cell>
          <cell r="G15">
            <v>310757</v>
          </cell>
          <cell r="H15">
            <v>174576</v>
          </cell>
        </row>
        <row r="20">
          <cell r="K20">
            <v>178</v>
          </cell>
        </row>
        <row r="21">
          <cell r="H21">
            <v>1164107</v>
          </cell>
        </row>
        <row r="22">
          <cell r="D22">
            <v>1709116</v>
          </cell>
          <cell r="E22">
            <v>188343</v>
          </cell>
          <cell r="F22">
            <v>496069</v>
          </cell>
          <cell r="G22">
            <v>346082</v>
          </cell>
          <cell r="H22">
            <v>451008</v>
          </cell>
        </row>
        <row r="23">
          <cell r="D23">
            <v>411306</v>
          </cell>
          <cell r="E23">
            <v>77524</v>
          </cell>
          <cell r="F23">
            <v>433570</v>
          </cell>
          <cell r="G23">
            <v>965630</v>
          </cell>
          <cell r="H23">
            <v>34410</v>
          </cell>
          <cell r="K23">
            <v>43129</v>
          </cell>
        </row>
        <row r="24">
          <cell r="D24">
            <v>980913</v>
          </cell>
          <cell r="E24">
            <v>1328237</v>
          </cell>
          <cell r="F24">
            <v>901401</v>
          </cell>
          <cell r="G24">
            <v>2172468</v>
          </cell>
          <cell r="H24">
            <v>246861</v>
          </cell>
          <cell r="K24">
            <v>120093</v>
          </cell>
        </row>
        <row r="25">
          <cell r="H25">
            <v>431828</v>
          </cell>
        </row>
        <row r="26">
          <cell r="D26">
            <v>1052191</v>
          </cell>
          <cell r="E26">
            <v>85922</v>
          </cell>
          <cell r="F26">
            <v>801312</v>
          </cell>
          <cell r="G26">
            <v>2260631</v>
          </cell>
          <cell r="H26">
            <v>229374</v>
          </cell>
          <cell r="K26">
            <v>135072</v>
          </cell>
        </row>
        <row r="27">
          <cell r="D27">
            <v>1340067</v>
          </cell>
          <cell r="E27">
            <v>68206</v>
          </cell>
          <cell r="F27">
            <v>84920</v>
          </cell>
          <cell r="G27">
            <v>753475</v>
          </cell>
          <cell r="H27">
            <v>201154</v>
          </cell>
          <cell r="K27">
            <v>24499</v>
          </cell>
        </row>
        <row r="28">
          <cell r="D28">
            <v>38891</v>
          </cell>
          <cell r="G28">
            <v>-25712</v>
          </cell>
          <cell r="H28">
            <v>1300</v>
          </cell>
        </row>
        <row r="33">
          <cell r="F33">
            <v>11692</v>
          </cell>
          <cell r="G33">
            <v>26408</v>
          </cell>
        </row>
        <row r="34">
          <cell r="H34">
            <v>113354</v>
          </cell>
        </row>
        <row r="36">
          <cell r="L36">
            <v>615384</v>
          </cell>
        </row>
        <row r="37">
          <cell r="L37">
            <v>271208</v>
          </cell>
        </row>
        <row r="38">
          <cell r="L38">
            <v>18457</v>
          </cell>
        </row>
        <row r="39">
          <cell r="L39">
            <v>43711</v>
          </cell>
        </row>
        <row r="41">
          <cell r="L41">
            <v>81119</v>
          </cell>
        </row>
        <row r="43">
          <cell r="L43">
            <v>296368</v>
          </cell>
        </row>
        <row r="47">
          <cell r="L47">
            <v>242074</v>
          </cell>
        </row>
      </sheetData>
      <sheetData sheetId="16">
        <row r="3">
          <cell r="D3">
            <v>838155.72</v>
          </cell>
          <cell r="E3">
            <v>95483.68</v>
          </cell>
          <cell r="F3">
            <v>4084866.56</v>
          </cell>
          <cell r="G3">
            <v>656507.84</v>
          </cell>
          <cell r="H3">
            <v>38766.16</v>
          </cell>
        </row>
        <row r="4">
          <cell r="D4">
            <v>181259.24</v>
          </cell>
          <cell r="E4">
            <v>19096.95</v>
          </cell>
          <cell r="F4">
            <v>530943.23</v>
          </cell>
          <cell r="G4">
            <v>145204.28</v>
          </cell>
          <cell r="H4">
            <v>7657.83</v>
          </cell>
        </row>
        <row r="5">
          <cell r="D5">
            <v>71601.84</v>
          </cell>
          <cell r="E5">
            <v>2312.09</v>
          </cell>
          <cell r="F5">
            <v>931864.1</v>
          </cell>
          <cell r="G5">
            <v>13192.95</v>
          </cell>
          <cell r="H5">
            <v>236</v>
          </cell>
        </row>
        <row r="7">
          <cell r="D7">
            <v>188326.27</v>
          </cell>
          <cell r="E7">
            <v>5965.53</v>
          </cell>
          <cell r="F7">
            <v>956237.85</v>
          </cell>
          <cell r="G7">
            <v>166508.85</v>
          </cell>
          <cell r="H7">
            <v>5344.31</v>
          </cell>
        </row>
        <row r="8">
          <cell r="D8">
            <v>87545.52</v>
          </cell>
          <cell r="F8">
            <v>137958.12</v>
          </cell>
        </row>
        <row r="13">
          <cell r="H13">
            <v>8946.38</v>
          </cell>
        </row>
        <row r="14">
          <cell r="D14">
            <v>237670.73</v>
          </cell>
          <cell r="E14">
            <v>8783.82</v>
          </cell>
          <cell r="F14">
            <v>1110007.89</v>
          </cell>
          <cell r="G14">
            <v>157444.33</v>
          </cell>
          <cell r="H14">
            <v>8771.38</v>
          </cell>
        </row>
        <row r="15">
          <cell r="D15">
            <v>193921.57</v>
          </cell>
          <cell r="F15">
            <v>199330.79</v>
          </cell>
          <cell r="H15">
            <v>175</v>
          </cell>
        </row>
        <row r="20">
          <cell r="D20">
            <v>254619.9</v>
          </cell>
          <cell r="E20">
            <v>20679.53</v>
          </cell>
          <cell r="F20">
            <v>1513606.68</v>
          </cell>
          <cell r="G20">
            <v>213787.86</v>
          </cell>
          <cell r="H20">
            <v>5749.8</v>
          </cell>
        </row>
        <row r="21">
          <cell r="H21">
            <v>43435.33</v>
          </cell>
        </row>
        <row r="22">
          <cell r="D22">
            <v>480642.7</v>
          </cell>
          <cell r="E22">
            <v>59052.67</v>
          </cell>
          <cell r="F22">
            <v>2203118.78</v>
          </cell>
          <cell r="G22">
            <v>373532.38</v>
          </cell>
          <cell r="H22">
            <v>23660.83</v>
          </cell>
        </row>
        <row r="23">
          <cell r="D23">
            <v>135762.76</v>
          </cell>
          <cell r="E23">
            <v>8511.38</v>
          </cell>
          <cell r="F23">
            <v>986152.17</v>
          </cell>
          <cell r="G23">
            <v>150492.8</v>
          </cell>
          <cell r="H23">
            <v>539.3</v>
          </cell>
        </row>
        <row r="24">
          <cell r="D24">
            <v>138837.83</v>
          </cell>
          <cell r="E24">
            <v>4624.18</v>
          </cell>
          <cell r="F24">
            <v>1871951.2</v>
          </cell>
          <cell r="G24">
            <v>26385.84</v>
          </cell>
          <cell r="H24">
            <v>472</v>
          </cell>
        </row>
        <row r="25">
          <cell r="H25">
            <v>15934.78</v>
          </cell>
        </row>
        <row r="26">
          <cell r="D26">
            <v>512467.66</v>
          </cell>
          <cell r="E26">
            <v>19628.34</v>
          </cell>
          <cell r="F26">
            <v>2583655.85</v>
          </cell>
          <cell r="G26">
            <v>338034.44</v>
          </cell>
          <cell r="H26">
            <v>15584.78</v>
          </cell>
        </row>
        <row r="27">
          <cell r="D27">
            <v>288709.63</v>
          </cell>
          <cell r="F27">
            <v>405617.37</v>
          </cell>
          <cell r="H27">
            <v>350</v>
          </cell>
        </row>
        <row r="33">
          <cell r="D33">
            <v>127853.19</v>
          </cell>
          <cell r="E33">
            <v>4019.47</v>
          </cell>
          <cell r="F33">
            <v>652378.14</v>
          </cell>
          <cell r="G33">
            <v>129454.78</v>
          </cell>
          <cell r="H33">
            <v>2828.42</v>
          </cell>
        </row>
        <row r="34">
          <cell r="H34">
            <v>23265.149999999994</v>
          </cell>
        </row>
        <row r="36">
          <cell r="L36">
            <v>621887.73</v>
          </cell>
        </row>
        <row r="37">
          <cell r="L37">
            <v>523335.67</v>
          </cell>
        </row>
        <row r="38">
          <cell r="L38">
            <v>23419.42</v>
          </cell>
        </row>
        <row r="39">
          <cell r="L39">
            <v>68557.01</v>
          </cell>
        </row>
        <row r="41">
          <cell r="L41">
            <v>46221.96</v>
          </cell>
        </row>
        <row r="43">
          <cell r="L43">
            <v>292011.99</v>
          </cell>
        </row>
        <row r="47">
          <cell r="L47">
            <v>614180.28</v>
          </cell>
        </row>
        <row r="48">
          <cell r="L48">
            <v>82818.86</v>
          </cell>
        </row>
        <row r="52">
          <cell r="L52">
            <v>312298.15</v>
          </cell>
        </row>
      </sheetData>
      <sheetData sheetId="17">
        <row r="3">
          <cell r="D3">
            <v>934675.46</v>
          </cell>
          <cell r="E3">
            <v>102695.85</v>
          </cell>
          <cell r="F3">
            <v>1484698.07</v>
          </cell>
          <cell r="G3">
            <v>1202745.01</v>
          </cell>
          <cell r="H3">
            <v>37381.57</v>
          </cell>
        </row>
        <row r="4">
          <cell r="D4">
            <v>80775.64</v>
          </cell>
          <cell r="E4">
            <v>16431.28</v>
          </cell>
          <cell r="F4">
            <v>118774.13</v>
          </cell>
          <cell r="G4">
            <v>205556.6</v>
          </cell>
          <cell r="H4">
            <v>4196.39</v>
          </cell>
        </row>
        <row r="5">
          <cell r="D5">
            <v>23819.61</v>
          </cell>
          <cell r="E5">
            <v>3292.1</v>
          </cell>
          <cell r="F5">
            <v>714386.64</v>
          </cell>
          <cell r="G5">
            <v>6457.5</v>
          </cell>
        </row>
        <row r="7">
          <cell r="D7">
            <v>367643.87</v>
          </cell>
          <cell r="E7">
            <v>7706.9</v>
          </cell>
          <cell r="F7">
            <v>699072.22</v>
          </cell>
          <cell r="G7">
            <v>443488.55</v>
          </cell>
          <cell r="H7">
            <v>42084.65</v>
          </cell>
        </row>
        <row r="8">
          <cell r="D8">
            <v>21933.68</v>
          </cell>
          <cell r="F8">
            <v>379775.21</v>
          </cell>
        </row>
        <row r="13">
          <cell r="H13">
            <v>11228.27</v>
          </cell>
        </row>
        <row r="14">
          <cell r="D14">
            <v>300646.92</v>
          </cell>
          <cell r="E14">
            <v>5849.98</v>
          </cell>
          <cell r="F14">
            <v>303413.1</v>
          </cell>
          <cell r="G14">
            <v>260740.54</v>
          </cell>
          <cell r="H14">
            <v>11228.27</v>
          </cell>
        </row>
        <row r="15">
          <cell r="D15">
            <v>22869.97</v>
          </cell>
          <cell r="F15">
            <v>66061.51</v>
          </cell>
        </row>
        <row r="20">
          <cell r="D20">
            <v>336729.22</v>
          </cell>
          <cell r="E20">
            <v>17565.21</v>
          </cell>
          <cell r="F20">
            <v>650711.95</v>
          </cell>
          <cell r="G20">
            <v>238769.71</v>
          </cell>
          <cell r="H20">
            <v>12104.56</v>
          </cell>
        </row>
        <row r="21">
          <cell r="H21">
            <v>63450.67999999999</v>
          </cell>
        </row>
        <row r="22">
          <cell r="D22">
            <v>590530.2</v>
          </cell>
          <cell r="E22">
            <v>41078.45</v>
          </cell>
          <cell r="F22">
            <v>653541.94</v>
          </cell>
          <cell r="G22">
            <v>489076.06</v>
          </cell>
          <cell r="H22">
            <v>11332.05</v>
          </cell>
        </row>
        <row r="24">
          <cell r="D24">
            <v>55863.14</v>
          </cell>
          <cell r="E24">
            <v>8230.28</v>
          </cell>
          <cell r="F24">
            <v>1827903.09</v>
          </cell>
          <cell r="G24">
            <v>12915</v>
          </cell>
        </row>
        <row r="25">
          <cell r="H25">
            <v>48096.63</v>
          </cell>
        </row>
        <row r="26">
          <cell r="D26">
            <v>696475.64</v>
          </cell>
          <cell r="E26">
            <v>16804.87</v>
          </cell>
          <cell r="F26">
            <v>989806.6</v>
          </cell>
          <cell r="G26">
            <v>715549.3</v>
          </cell>
          <cell r="H26">
            <v>48096.63</v>
          </cell>
        </row>
        <row r="27">
          <cell r="D27">
            <v>26145.42</v>
          </cell>
          <cell r="F27">
            <v>222624.39</v>
          </cell>
        </row>
        <row r="33">
          <cell r="D33">
            <v>47436.52</v>
          </cell>
          <cell r="E33">
            <v>2340.12</v>
          </cell>
          <cell r="F33">
            <v>61828.33</v>
          </cell>
          <cell r="G33">
            <v>111180.63</v>
          </cell>
          <cell r="H33">
            <v>4022</v>
          </cell>
        </row>
        <row r="34">
          <cell r="H34">
            <v>43544.76000000001</v>
          </cell>
        </row>
        <row r="36">
          <cell r="L36">
            <v>374523.8</v>
          </cell>
        </row>
        <row r="37">
          <cell r="L37">
            <v>550681.73</v>
          </cell>
        </row>
        <row r="39">
          <cell r="L39">
            <v>44743.45</v>
          </cell>
        </row>
        <row r="43">
          <cell r="L43">
            <v>129470.73</v>
          </cell>
        </row>
        <row r="47">
          <cell r="L47">
            <v>1111224.45</v>
          </cell>
        </row>
        <row r="48">
          <cell r="L48">
            <v>29929.1</v>
          </cell>
        </row>
        <row r="52">
          <cell r="L52">
            <v>1093058.61</v>
          </cell>
        </row>
      </sheetData>
      <sheetData sheetId="18">
        <row r="3">
          <cell r="D3">
            <v>308790.8</v>
          </cell>
          <cell r="E3">
            <v>60511.33</v>
          </cell>
          <cell r="F3">
            <v>1536618.94</v>
          </cell>
          <cell r="G3">
            <v>1576316.72</v>
          </cell>
          <cell r="H3">
            <v>17324.14</v>
          </cell>
        </row>
        <row r="4">
          <cell r="D4">
            <v>58074.72</v>
          </cell>
          <cell r="E4">
            <v>9831.78</v>
          </cell>
          <cell r="F4">
            <v>342723.44</v>
          </cell>
          <cell r="G4">
            <v>267013.49</v>
          </cell>
          <cell r="H4">
            <v>2666.39</v>
          </cell>
        </row>
        <row r="5">
          <cell r="D5">
            <v>88222.27</v>
          </cell>
          <cell r="E5">
            <v>5693.07</v>
          </cell>
          <cell r="F5">
            <v>589452.83</v>
          </cell>
          <cell r="G5">
            <v>237888.67</v>
          </cell>
        </row>
        <row r="7">
          <cell r="D7">
            <v>56364.3</v>
          </cell>
          <cell r="E7">
            <v>6087.22</v>
          </cell>
          <cell r="F7">
            <v>396980.04</v>
          </cell>
          <cell r="G7">
            <v>231187.37</v>
          </cell>
          <cell r="H7">
            <v>1298.75</v>
          </cell>
        </row>
        <row r="8">
          <cell r="D8">
            <v>51935.68</v>
          </cell>
          <cell r="E8">
            <v>1281.6</v>
          </cell>
          <cell r="F8">
            <v>244549.7</v>
          </cell>
          <cell r="G8">
            <v>127.5</v>
          </cell>
          <cell r="H8">
            <v>435</v>
          </cell>
        </row>
        <row r="13">
          <cell r="H13">
            <v>5992.65</v>
          </cell>
        </row>
        <row r="14">
          <cell r="D14">
            <v>146530.77</v>
          </cell>
          <cell r="E14">
            <v>12671.75</v>
          </cell>
          <cell r="F14">
            <v>552986.58</v>
          </cell>
          <cell r="G14">
            <v>429341.92</v>
          </cell>
          <cell r="H14">
            <v>5992.65</v>
          </cell>
        </row>
        <row r="15">
          <cell r="D15">
            <v>7094.02</v>
          </cell>
          <cell r="E15">
            <v>2940.04</v>
          </cell>
          <cell r="F15">
            <v>554640.47</v>
          </cell>
          <cell r="G15">
            <v>29101.89</v>
          </cell>
        </row>
        <row r="20">
          <cell r="D20">
            <v>157043.4</v>
          </cell>
          <cell r="E20">
            <v>14805.1</v>
          </cell>
          <cell r="F20">
            <v>845607.06</v>
          </cell>
          <cell r="G20">
            <v>949537.63</v>
          </cell>
          <cell r="H20">
            <v>5744.97</v>
          </cell>
        </row>
        <row r="21">
          <cell r="H21">
            <v>28545.27</v>
          </cell>
        </row>
        <row r="22">
          <cell r="D22">
            <v>426449</v>
          </cell>
          <cell r="E22">
            <v>38670.21</v>
          </cell>
          <cell r="F22">
            <v>1192825.6</v>
          </cell>
          <cell r="G22">
            <v>859488.89</v>
          </cell>
          <cell r="H22">
            <v>10453.41</v>
          </cell>
        </row>
        <row r="23">
          <cell r="D23">
            <v>66727.04</v>
          </cell>
          <cell r="E23">
            <v>3394.18</v>
          </cell>
          <cell r="F23">
            <v>462216.36</v>
          </cell>
          <cell r="G23">
            <v>666224.4</v>
          </cell>
          <cell r="H23">
            <v>3643.43</v>
          </cell>
        </row>
        <row r="24">
          <cell r="D24">
            <v>125621.68</v>
          </cell>
          <cell r="E24">
            <v>8832.95</v>
          </cell>
          <cell r="F24">
            <v>842904.32</v>
          </cell>
          <cell r="G24">
            <v>362526.03</v>
          </cell>
          <cell r="H24">
            <v>400</v>
          </cell>
        </row>
        <row r="25">
          <cell r="H25">
            <v>12294.38</v>
          </cell>
        </row>
        <row r="26">
          <cell r="D26">
            <v>253619.81</v>
          </cell>
          <cell r="E26">
            <v>17540.55</v>
          </cell>
          <cell r="F26">
            <v>1030065.4</v>
          </cell>
          <cell r="G26">
            <v>1129333</v>
          </cell>
          <cell r="H26">
            <v>12294.38</v>
          </cell>
        </row>
        <row r="27">
          <cell r="D27">
            <v>9973.69</v>
          </cell>
          <cell r="E27">
            <v>4200.05</v>
          </cell>
          <cell r="F27">
            <v>792343.53</v>
          </cell>
          <cell r="G27">
            <v>56717.47</v>
          </cell>
        </row>
        <row r="33">
          <cell r="D33">
            <v>50568.39</v>
          </cell>
          <cell r="E33">
            <v>6751.86</v>
          </cell>
          <cell r="F33">
            <v>344800.04</v>
          </cell>
          <cell r="G33">
            <v>334788.63</v>
          </cell>
          <cell r="H33">
            <v>1754.05</v>
          </cell>
        </row>
        <row r="34">
          <cell r="H34">
            <v>4916.630000000001</v>
          </cell>
        </row>
        <row r="36">
          <cell r="L36">
            <v>133327.02</v>
          </cell>
        </row>
        <row r="37">
          <cell r="L37">
            <v>507058.67</v>
          </cell>
        </row>
        <row r="39">
          <cell r="L39">
            <v>21500</v>
          </cell>
        </row>
        <row r="41">
          <cell r="L41">
            <v>93596.25</v>
          </cell>
        </row>
        <row r="43">
          <cell r="L43">
            <v>95304.4</v>
          </cell>
        </row>
        <row r="48">
          <cell r="L48">
            <v>4048.77</v>
          </cell>
        </row>
        <row r="50">
          <cell r="L50">
            <v>7169.66</v>
          </cell>
        </row>
      </sheetData>
      <sheetData sheetId="19">
        <row r="3">
          <cell r="D3">
            <v>2323343.4</v>
          </cell>
          <cell r="E3">
            <v>22046.12</v>
          </cell>
          <cell r="F3">
            <v>4029793.72</v>
          </cell>
          <cell r="G3">
            <v>3287462.07</v>
          </cell>
          <cell r="H3">
            <v>3082.5</v>
          </cell>
        </row>
        <row r="4">
          <cell r="D4">
            <v>236118.52</v>
          </cell>
          <cell r="E4">
            <v>2810.98</v>
          </cell>
          <cell r="F4">
            <v>229640.55</v>
          </cell>
          <cell r="G4">
            <v>89780.01</v>
          </cell>
          <cell r="H4">
            <v>485.03</v>
          </cell>
        </row>
        <row r="5">
          <cell r="D5">
            <v>37596.63</v>
          </cell>
          <cell r="F5">
            <v>770020.61</v>
          </cell>
          <cell r="G5">
            <v>81710.2</v>
          </cell>
        </row>
        <row r="7">
          <cell r="D7">
            <v>481830.75</v>
          </cell>
          <cell r="E7">
            <v>1485.82</v>
          </cell>
          <cell r="F7">
            <v>1633166.12</v>
          </cell>
          <cell r="G7">
            <v>1370262.45</v>
          </cell>
          <cell r="H7">
            <v>1371.18</v>
          </cell>
        </row>
        <row r="8">
          <cell r="D8">
            <v>1412.38</v>
          </cell>
          <cell r="F8">
            <v>162635.35</v>
          </cell>
        </row>
        <row r="13">
          <cell r="H13">
            <v>1114.53</v>
          </cell>
        </row>
        <row r="14">
          <cell r="D14">
            <v>235732.22</v>
          </cell>
          <cell r="E14">
            <v>645.41</v>
          </cell>
          <cell r="F14">
            <v>602297.89</v>
          </cell>
          <cell r="G14">
            <v>123243.65</v>
          </cell>
          <cell r="H14">
            <v>1114.53</v>
          </cell>
        </row>
        <row r="15">
          <cell r="D15">
            <v>1311619.1</v>
          </cell>
          <cell r="F15">
            <v>85767.64</v>
          </cell>
        </row>
        <row r="20">
          <cell r="D20">
            <v>435603.77</v>
          </cell>
          <cell r="E20">
            <v>2925.03</v>
          </cell>
          <cell r="F20">
            <v>1158725.88</v>
          </cell>
          <cell r="G20">
            <v>692922.98</v>
          </cell>
          <cell r="H20">
            <v>708.8</v>
          </cell>
        </row>
        <row r="21">
          <cell r="H21">
            <v>4435.95</v>
          </cell>
        </row>
        <row r="22">
          <cell r="D22">
            <v>1586065.32</v>
          </cell>
          <cell r="E22">
            <v>6613.83</v>
          </cell>
          <cell r="F22">
            <v>1394231.66</v>
          </cell>
          <cell r="G22">
            <v>296165.52</v>
          </cell>
          <cell r="H22">
            <v>1450.46</v>
          </cell>
        </row>
        <row r="23">
          <cell r="D23">
            <v>182177.26</v>
          </cell>
          <cell r="E23">
            <v>1262.34</v>
          </cell>
          <cell r="F23">
            <v>829438.85</v>
          </cell>
          <cell r="G23">
            <v>864821.95</v>
          </cell>
        </row>
        <row r="24">
          <cell r="D24">
            <v>109930.53</v>
          </cell>
          <cell r="F24">
            <v>2522205.34</v>
          </cell>
          <cell r="G24">
            <v>1048425</v>
          </cell>
        </row>
        <row r="25">
          <cell r="H25">
            <v>2605.95</v>
          </cell>
        </row>
        <row r="26">
          <cell r="D26">
            <v>800995.51</v>
          </cell>
          <cell r="E26">
            <v>2403.53</v>
          </cell>
          <cell r="F26">
            <v>2250447.4</v>
          </cell>
          <cell r="G26">
            <v>1603092.84</v>
          </cell>
          <cell r="H26">
            <v>2605.95</v>
          </cell>
        </row>
        <row r="27">
          <cell r="D27">
            <v>1313573.38</v>
          </cell>
          <cell r="F27">
            <v>241981.15</v>
          </cell>
          <cell r="G27">
            <v>5400</v>
          </cell>
        </row>
        <row r="33">
          <cell r="D33">
            <v>175228.95</v>
          </cell>
          <cell r="E33">
            <v>438.65</v>
          </cell>
          <cell r="F33">
            <v>531067.12</v>
          </cell>
          <cell r="G33">
            <v>367605.35</v>
          </cell>
          <cell r="H33">
            <v>379.54</v>
          </cell>
        </row>
        <row r="34">
          <cell r="H34">
            <v>2326.09</v>
          </cell>
        </row>
        <row r="36">
          <cell r="L36">
            <v>1379580.13</v>
          </cell>
        </row>
        <row r="37">
          <cell r="L37">
            <v>565045.68</v>
          </cell>
        </row>
        <row r="39">
          <cell r="L39">
            <v>33693.04</v>
          </cell>
        </row>
        <row r="40">
          <cell r="L40">
            <v>58678.52</v>
          </cell>
        </row>
        <row r="41">
          <cell r="L41">
            <v>60491.86</v>
          </cell>
        </row>
        <row r="43">
          <cell r="L43">
            <v>353998.62</v>
          </cell>
        </row>
        <row r="47">
          <cell r="L47">
            <v>1035013.58</v>
          </cell>
        </row>
        <row r="48">
          <cell r="L48">
            <v>52076.62</v>
          </cell>
        </row>
        <row r="52">
          <cell r="L52">
            <v>405455.47</v>
          </cell>
        </row>
      </sheetData>
      <sheetData sheetId="20">
        <row r="3">
          <cell r="D3">
            <v>1647663.72</v>
          </cell>
          <cell r="E3">
            <v>58813.94</v>
          </cell>
          <cell r="F3">
            <v>6046421.63</v>
          </cell>
          <cell r="G3">
            <v>908691.02</v>
          </cell>
          <cell r="H3">
            <v>23469.8</v>
          </cell>
        </row>
        <row r="4">
          <cell r="D4">
            <v>249395.09</v>
          </cell>
          <cell r="E4">
            <v>13233.24</v>
          </cell>
          <cell r="F4">
            <v>481045.32</v>
          </cell>
          <cell r="G4">
            <v>284892.13</v>
          </cell>
          <cell r="H4">
            <v>4467.76</v>
          </cell>
        </row>
        <row r="5">
          <cell r="D5">
            <v>268577.07</v>
          </cell>
          <cell r="E5">
            <v>2767.4</v>
          </cell>
          <cell r="F5">
            <v>1890150.14</v>
          </cell>
          <cell r="G5">
            <v>57741.68</v>
          </cell>
          <cell r="H5">
            <v>1705.69</v>
          </cell>
        </row>
        <row r="7">
          <cell r="D7">
            <v>393896.35</v>
          </cell>
          <cell r="E7">
            <v>2857.16</v>
          </cell>
          <cell r="F7">
            <v>1321980.7</v>
          </cell>
          <cell r="G7">
            <v>210098.91</v>
          </cell>
          <cell r="H7">
            <v>3879.25</v>
          </cell>
        </row>
        <row r="8">
          <cell r="D8">
            <v>27318.673</v>
          </cell>
          <cell r="E8">
            <v>426.67</v>
          </cell>
          <cell r="F8">
            <v>101687.2</v>
          </cell>
        </row>
        <row r="13">
          <cell r="H13">
            <v>6491.61</v>
          </cell>
        </row>
        <row r="14">
          <cell r="D14">
            <v>459356.11</v>
          </cell>
          <cell r="E14">
            <v>2964.85</v>
          </cell>
          <cell r="F14">
            <v>1531003.52</v>
          </cell>
          <cell r="G14">
            <v>235663.82</v>
          </cell>
          <cell r="H14">
            <v>6384.17</v>
          </cell>
        </row>
        <row r="15">
          <cell r="D15">
            <v>6063.47</v>
          </cell>
          <cell r="F15">
            <v>244646.35</v>
          </cell>
          <cell r="G15">
            <v>14700</v>
          </cell>
          <cell r="H15">
            <v>107.44</v>
          </cell>
        </row>
        <row r="20">
          <cell r="D20">
            <v>514862.6</v>
          </cell>
          <cell r="E20">
            <v>9873.66</v>
          </cell>
          <cell r="F20">
            <v>1653398.99</v>
          </cell>
          <cell r="G20">
            <v>379063.3</v>
          </cell>
          <cell r="H20">
            <v>7359.82</v>
          </cell>
        </row>
        <row r="21">
          <cell r="H21">
            <v>37517.69</v>
          </cell>
        </row>
        <row r="22">
          <cell r="D22">
            <v>968619.24</v>
          </cell>
          <cell r="E22">
            <v>29407.12</v>
          </cell>
          <cell r="F22">
            <v>3155019.44</v>
          </cell>
          <cell r="G22">
            <v>455115.88</v>
          </cell>
          <cell r="H22">
            <v>13593.82</v>
          </cell>
        </row>
        <row r="23">
          <cell r="D23">
            <v>304359.8</v>
          </cell>
          <cell r="E23">
            <v>13534.12</v>
          </cell>
          <cell r="F23">
            <v>1110464.2</v>
          </cell>
          <cell r="G23">
            <v>198071.79</v>
          </cell>
          <cell r="H23">
            <v>4888.52</v>
          </cell>
        </row>
        <row r="24">
          <cell r="D24">
            <v>513461.77</v>
          </cell>
          <cell r="E24">
            <v>4976</v>
          </cell>
          <cell r="F24">
            <v>3385199.46</v>
          </cell>
          <cell r="G24">
            <v>84018.3</v>
          </cell>
          <cell r="H24">
            <v>2481</v>
          </cell>
        </row>
        <row r="25">
          <cell r="H25">
            <v>12359.82</v>
          </cell>
        </row>
        <row r="26">
          <cell r="D26">
            <v>1001174.48</v>
          </cell>
          <cell r="E26">
            <v>6625.19</v>
          </cell>
          <cell r="F26">
            <v>3359830.61</v>
          </cell>
          <cell r="G26">
            <v>543505.98</v>
          </cell>
          <cell r="H26">
            <v>12144.93</v>
          </cell>
        </row>
        <row r="27">
          <cell r="D27">
            <v>11429.18</v>
          </cell>
          <cell r="F27">
            <v>463206.03</v>
          </cell>
          <cell r="G27">
            <v>29400</v>
          </cell>
          <cell r="H27">
            <v>214.89</v>
          </cell>
        </row>
        <row r="33">
          <cell r="D33">
            <v>345025.42</v>
          </cell>
          <cell r="E33">
            <v>2715.03</v>
          </cell>
          <cell r="F33">
            <v>823192.28</v>
          </cell>
          <cell r="G33">
            <v>205613.84</v>
          </cell>
          <cell r="H33">
            <v>4194.53</v>
          </cell>
        </row>
        <row r="34">
          <cell r="H34">
            <v>9856.239999999998</v>
          </cell>
        </row>
        <row r="36">
          <cell r="L36">
            <v>961759.35</v>
          </cell>
        </row>
        <row r="37">
          <cell r="L37">
            <v>645155.38</v>
          </cell>
        </row>
        <row r="39">
          <cell r="L39">
            <v>42086.9</v>
          </cell>
        </row>
        <row r="40">
          <cell r="L40">
            <v>148045</v>
          </cell>
        </row>
        <row r="41">
          <cell r="L41">
            <v>10628.93</v>
          </cell>
        </row>
        <row r="43">
          <cell r="L43">
            <v>222608.17</v>
          </cell>
        </row>
        <row r="47">
          <cell r="L47">
            <v>898453.52</v>
          </cell>
        </row>
        <row r="48">
          <cell r="L48">
            <v>43639.95</v>
          </cell>
        </row>
        <row r="50">
          <cell r="L50">
            <v>530.62</v>
          </cell>
        </row>
        <row r="52">
          <cell r="L52">
            <v>529389.74</v>
          </cell>
        </row>
      </sheetData>
      <sheetData sheetId="21">
        <row r="3">
          <cell r="D3">
            <v>10674.9</v>
          </cell>
          <cell r="E3">
            <v>2313.14</v>
          </cell>
        </row>
        <row r="4">
          <cell r="D4">
            <v>2241.74</v>
          </cell>
          <cell r="E4">
            <v>485.76</v>
          </cell>
        </row>
        <row r="7">
          <cell r="D7">
            <v>2849.72</v>
          </cell>
          <cell r="F7">
            <v>492.16</v>
          </cell>
        </row>
        <row r="8">
          <cell r="D8">
            <v>5400</v>
          </cell>
          <cell r="F8">
            <v>235481.31</v>
          </cell>
        </row>
        <row r="13">
          <cell r="H13">
            <v>0</v>
          </cell>
        </row>
        <row r="14">
          <cell r="D14">
            <v>7148.69</v>
          </cell>
          <cell r="E14">
            <v>809.6</v>
          </cell>
        </row>
        <row r="15">
          <cell r="D15">
            <v>600</v>
          </cell>
        </row>
        <row r="20">
          <cell r="D20">
            <v>3734.62</v>
          </cell>
          <cell r="E20">
            <v>1344</v>
          </cell>
        </row>
        <row r="21">
          <cell r="H21">
            <v>0</v>
          </cell>
        </row>
        <row r="22">
          <cell r="D22">
            <v>7472.44</v>
          </cell>
          <cell r="E22">
            <v>1619.2</v>
          </cell>
        </row>
        <row r="24">
          <cell r="D24">
            <v>5280</v>
          </cell>
          <cell r="F24">
            <v>535385.65</v>
          </cell>
        </row>
        <row r="25">
          <cell r="H25">
            <v>0</v>
          </cell>
        </row>
        <row r="26">
          <cell r="D26">
            <v>13785.21</v>
          </cell>
          <cell r="E26">
            <v>1828.57</v>
          </cell>
        </row>
        <row r="27">
          <cell r="D27">
            <v>6000</v>
          </cell>
          <cell r="F27">
            <v>27995.67</v>
          </cell>
        </row>
        <row r="33">
          <cell r="D33">
            <v>2144.61</v>
          </cell>
          <cell r="E33">
            <v>242.88</v>
          </cell>
        </row>
        <row r="34">
          <cell r="H34">
            <v>0</v>
          </cell>
        </row>
        <row r="36">
          <cell r="L36">
            <v>163498.33</v>
          </cell>
        </row>
        <row r="37">
          <cell r="L37">
            <v>44483.14</v>
          </cell>
        </row>
        <row r="39">
          <cell r="L39">
            <v>2400</v>
          </cell>
        </row>
        <row r="41">
          <cell r="L41">
            <v>90190.67</v>
          </cell>
        </row>
        <row r="43">
          <cell r="L43">
            <v>119617.51</v>
          </cell>
        </row>
        <row r="47">
          <cell r="L47">
            <v>19261.75</v>
          </cell>
        </row>
        <row r="48">
          <cell r="L48">
            <v>6364.14</v>
          </cell>
        </row>
        <row r="50">
          <cell r="L50">
            <v>10019.58</v>
          </cell>
        </row>
        <row r="51">
          <cell r="L51">
            <v>4500</v>
          </cell>
        </row>
        <row r="52">
          <cell r="L52">
            <v>169.36</v>
          </cell>
        </row>
      </sheetData>
      <sheetData sheetId="22">
        <row r="3">
          <cell r="D3">
            <v>463540.78</v>
          </cell>
          <cell r="E3">
            <v>51835.7</v>
          </cell>
          <cell r="F3">
            <v>2377820.44</v>
          </cell>
          <cell r="G3">
            <v>647934.06</v>
          </cell>
        </row>
        <row r="4">
          <cell r="D4">
            <v>35193.84</v>
          </cell>
          <cell r="E4">
            <v>3498.88</v>
          </cell>
          <cell r="F4">
            <v>93666.98</v>
          </cell>
          <cell r="G4">
            <v>122861.69</v>
          </cell>
        </row>
        <row r="5">
          <cell r="D5">
            <v>16569.7</v>
          </cell>
          <cell r="E5">
            <v>17698.68</v>
          </cell>
          <cell r="F5">
            <v>601593.23</v>
          </cell>
          <cell r="G5">
            <v>150737.43</v>
          </cell>
        </row>
        <row r="7">
          <cell r="D7">
            <v>132474.46</v>
          </cell>
          <cell r="E7">
            <v>4684.12</v>
          </cell>
          <cell r="F7">
            <v>997207.94</v>
          </cell>
          <cell r="G7">
            <v>78295.41</v>
          </cell>
        </row>
        <row r="8">
          <cell r="D8">
            <v>22277.94</v>
          </cell>
          <cell r="F8">
            <v>130155.01</v>
          </cell>
          <cell r="G8">
            <v>6326.07</v>
          </cell>
        </row>
        <row r="13">
          <cell r="H13">
            <v>0</v>
          </cell>
        </row>
        <row r="14">
          <cell r="D14">
            <v>64421.88</v>
          </cell>
          <cell r="E14">
            <v>2134.59</v>
          </cell>
          <cell r="F14">
            <v>306637.76</v>
          </cell>
          <cell r="G14">
            <v>135896.62</v>
          </cell>
        </row>
        <row r="15">
          <cell r="D15">
            <v>12906.36</v>
          </cell>
          <cell r="F15">
            <v>98017.74</v>
          </cell>
          <cell r="G15">
            <v>1222.61</v>
          </cell>
        </row>
        <row r="20">
          <cell r="D20">
            <v>145158.28</v>
          </cell>
          <cell r="E20">
            <v>16074.51</v>
          </cell>
          <cell r="F20">
            <v>1043694.17</v>
          </cell>
          <cell r="G20">
            <v>155275.01</v>
          </cell>
        </row>
        <row r="21">
          <cell r="H21">
            <v>0</v>
          </cell>
        </row>
        <row r="22">
          <cell r="D22">
            <v>201616.74</v>
          </cell>
          <cell r="E22">
            <v>15550.9</v>
          </cell>
          <cell r="F22">
            <v>408043.19</v>
          </cell>
          <cell r="G22">
            <v>215702.99</v>
          </cell>
        </row>
        <row r="23">
          <cell r="D23">
            <v>116442.49</v>
          </cell>
          <cell r="E23">
            <v>13929.49</v>
          </cell>
          <cell r="F23">
            <v>683584.4</v>
          </cell>
          <cell r="G23">
            <v>142996.26</v>
          </cell>
        </row>
        <row r="24">
          <cell r="D24">
            <v>55232.33</v>
          </cell>
          <cell r="E24">
            <v>58995.6</v>
          </cell>
          <cell r="F24">
            <v>2016019.47</v>
          </cell>
          <cell r="G24">
            <v>256672.2</v>
          </cell>
        </row>
        <row r="25">
          <cell r="H25">
            <v>0</v>
          </cell>
        </row>
        <row r="26">
          <cell r="D26">
            <v>225402.71</v>
          </cell>
          <cell r="E26">
            <v>9006.19</v>
          </cell>
          <cell r="F26">
            <v>1294320.55</v>
          </cell>
          <cell r="G26">
            <v>252472.96</v>
          </cell>
        </row>
        <row r="27">
          <cell r="D27">
            <v>31354.52</v>
          </cell>
          <cell r="F27">
            <v>307538.27</v>
          </cell>
          <cell r="G27">
            <v>2250</v>
          </cell>
        </row>
        <row r="33">
          <cell r="D33">
            <v>56885.93</v>
          </cell>
          <cell r="E33">
            <v>1842.75</v>
          </cell>
          <cell r="F33">
            <v>410539.13</v>
          </cell>
          <cell r="G33">
            <v>22532.63</v>
          </cell>
        </row>
        <row r="34">
          <cell r="H34">
            <v>0</v>
          </cell>
        </row>
        <row r="36">
          <cell r="L36">
            <v>837898.77</v>
          </cell>
        </row>
        <row r="37">
          <cell r="L37">
            <v>568883.12</v>
          </cell>
        </row>
        <row r="39">
          <cell r="L39">
            <v>81275.39</v>
          </cell>
        </row>
        <row r="43">
          <cell r="L43">
            <v>24164.98</v>
          </cell>
        </row>
        <row r="47">
          <cell r="L47">
            <v>323171.66</v>
          </cell>
        </row>
        <row r="48">
          <cell r="L48">
            <v>59076.34</v>
          </cell>
        </row>
        <row r="52">
          <cell r="L52">
            <v>29960.53</v>
          </cell>
        </row>
      </sheetData>
      <sheetData sheetId="23">
        <row r="3">
          <cell r="D3">
            <v>1604102.49</v>
          </cell>
          <cell r="E3">
            <v>245739.24</v>
          </cell>
          <cell r="F3">
            <v>10790126.22</v>
          </cell>
          <cell r="G3">
            <v>832828.32</v>
          </cell>
        </row>
        <row r="4">
          <cell r="D4">
            <v>5252.31</v>
          </cell>
          <cell r="G4">
            <v>112495.68</v>
          </cell>
        </row>
        <row r="5">
          <cell r="D5">
            <v>0</v>
          </cell>
          <cell r="G5">
            <v>73715.33</v>
          </cell>
        </row>
        <row r="7">
          <cell r="D7">
            <v>1066702.71</v>
          </cell>
          <cell r="E7">
            <v>60441.51</v>
          </cell>
          <cell r="F7">
            <v>7125160.95</v>
          </cell>
          <cell r="G7">
            <v>336961.86</v>
          </cell>
          <cell r="H7">
            <v>3223.56</v>
          </cell>
        </row>
        <row r="8">
          <cell r="D8">
            <v>689770.62</v>
          </cell>
          <cell r="F8">
            <v>2420077.5</v>
          </cell>
          <cell r="G8">
            <v>841219.57</v>
          </cell>
        </row>
        <row r="13">
          <cell r="H13">
            <v>0</v>
          </cell>
        </row>
        <row r="14">
          <cell r="D14">
            <v>927.39</v>
          </cell>
          <cell r="G14">
            <v>101826.36</v>
          </cell>
        </row>
        <row r="15">
          <cell r="D15">
            <v>7192.47</v>
          </cell>
          <cell r="G15">
            <v>30351.42</v>
          </cell>
        </row>
        <row r="20">
          <cell r="D20">
            <v>313915.6</v>
          </cell>
          <cell r="E20">
            <v>33849.14</v>
          </cell>
          <cell r="F20">
            <v>2394934.77</v>
          </cell>
          <cell r="G20">
            <v>305110.96</v>
          </cell>
        </row>
        <row r="21">
          <cell r="H21">
            <v>735.32</v>
          </cell>
        </row>
        <row r="22">
          <cell r="D22">
            <v>232323.31</v>
          </cell>
          <cell r="E22">
            <v>20109.32</v>
          </cell>
          <cell r="F22">
            <v>754099.94</v>
          </cell>
          <cell r="G22">
            <v>117348.23</v>
          </cell>
        </row>
        <row r="23">
          <cell r="D23">
            <v>301159.75</v>
          </cell>
          <cell r="E23">
            <v>32503.79</v>
          </cell>
          <cell r="F23">
            <v>2538738.73</v>
          </cell>
          <cell r="G23">
            <v>171027.04</v>
          </cell>
        </row>
        <row r="24">
          <cell r="D24">
            <v>334894.73</v>
          </cell>
          <cell r="E24">
            <v>9043.63</v>
          </cell>
          <cell r="F24">
            <v>6593811.01</v>
          </cell>
          <cell r="G24">
            <v>142846.23</v>
          </cell>
        </row>
        <row r="25">
          <cell r="H25">
            <v>0</v>
          </cell>
        </row>
        <row r="26">
          <cell r="D26">
            <v>855852.85</v>
          </cell>
          <cell r="E26">
            <v>71699.41</v>
          </cell>
          <cell r="F26">
            <v>5999270.46</v>
          </cell>
          <cell r="G26">
            <v>423084.54</v>
          </cell>
        </row>
        <row r="27">
          <cell r="D27">
            <v>611838.24</v>
          </cell>
          <cell r="E27">
            <v>1200.72</v>
          </cell>
          <cell r="F27">
            <v>3876877.88</v>
          </cell>
          <cell r="G27">
            <v>2321416.17</v>
          </cell>
        </row>
        <row r="33">
          <cell r="D33">
            <v>198279.93</v>
          </cell>
          <cell r="E33">
            <v>4978.44</v>
          </cell>
          <cell r="F33">
            <v>1355018.37</v>
          </cell>
          <cell r="G33">
            <v>228855.22</v>
          </cell>
          <cell r="H33">
            <v>735.32</v>
          </cell>
        </row>
        <row r="34">
          <cell r="H34">
            <v>2488.24</v>
          </cell>
        </row>
        <row r="36">
          <cell r="L36">
            <v>1176616.97</v>
          </cell>
        </row>
        <row r="37">
          <cell r="L37">
            <v>687859.01</v>
          </cell>
        </row>
        <row r="38">
          <cell r="L38">
            <v>920</v>
          </cell>
        </row>
        <row r="39">
          <cell r="L39">
            <v>55639.66</v>
          </cell>
        </row>
        <row r="41">
          <cell r="L41">
            <v>51473.28</v>
          </cell>
        </row>
        <row r="43">
          <cell r="L43">
            <v>638332.6</v>
          </cell>
        </row>
        <row r="46">
          <cell r="L46">
            <v>7579.12</v>
          </cell>
        </row>
        <row r="47">
          <cell r="L47">
            <v>706135.74</v>
          </cell>
        </row>
        <row r="48">
          <cell r="L48">
            <v>13728.39</v>
          </cell>
        </row>
        <row r="52">
          <cell r="L52">
            <v>481696.32</v>
          </cell>
        </row>
      </sheetData>
      <sheetData sheetId="24">
        <row r="3">
          <cell r="D3">
            <v>104960.08</v>
          </cell>
          <cell r="E3">
            <v>122216.4</v>
          </cell>
          <cell r="F3">
            <v>2035289.97</v>
          </cell>
          <cell r="G3">
            <v>6639.2</v>
          </cell>
        </row>
        <row r="4">
          <cell r="D4">
            <v>23944.11</v>
          </cell>
          <cell r="F4">
            <v>463038.54</v>
          </cell>
          <cell r="G4">
            <v>937.21</v>
          </cell>
        </row>
        <row r="5">
          <cell r="D5">
            <v>282946.69</v>
          </cell>
          <cell r="F5">
            <v>702299.97</v>
          </cell>
        </row>
        <row r="7">
          <cell r="D7">
            <v>32126.23</v>
          </cell>
          <cell r="E7">
            <v>31615.9</v>
          </cell>
          <cell r="F7">
            <v>368131.17</v>
          </cell>
          <cell r="G7">
            <v>1299.58</v>
          </cell>
          <cell r="H7">
            <v>1.9</v>
          </cell>
        </row>
        <row r="8">
          <cell r="D8">
            <v>56670.86</v>
          </cell>
          <cell r="F8">
            <v>506655.66</v>
          </cell>
        </row>
        <row r="13">
          <cell r="H13">
            <v>0</v>
          </cell>
        </row>
        <row r="14">
          <cell r="D14">
            <v>49413.4</v>
          </cell>
          <cell r="F14">
            <v>482972.85</v>
          </cell>
          <cell r="G14">
            <v>1064.66</v>
          </cell>
        </row>
        <row r="15">
          <cell r="D15">
            <v>2991.76</v>
          </cell>
          <cell r="F15">
            <v>1042551.4</v>
          </cell>
        </row>
        <row r="20">
          <cell r="D20">
            <v>29526.82</v>
          </cell>
          <cell r="E20">
            <v>48521.67</v>
          </cell>
          <cell r="F20">
            <v>501134.92</v>
          </cell>
          <cell r="G20">
            <v>3402.36</v>
          </cell>
          <cell r="H20">
            <v>7828.16</v>
          </cell>
        </row>
        <row r="21">
          <cell r="H21">
            <v>0</v>
          </cell>
        </row>
        <row r="22">
          <cell r="D22">
            <v>73673.58</v>
          </cell>
          <cell r="F22">
            <v>1424693.85</v>
          </cell>
          <cell r="G22">
            <v>2883.5</v>
          </cell>
        </row>
        <row r="23">
          <cell r="D23">
            <v>17.9</v>
          </cell>
          <cell r="F23">
            <v>49006.6</v>
          </cell>
          <cell r="G23">
            <v>52.05</v>
          </cell>
        </row>
        <row r="24">
          <cell r="D24">
            <v>405308.7</v>
          </cell>
          <cell r="F24">
            <v>1013949.69</v>
          </cell>
          <cell r="G24">
            <v>30650</v>
          </cell>
        </row>
        <row r="25">
          <cell r="H25">
            <v>0</v>
          </cell>
        </row>
        <row r="26">
          <cell r="D26">
            <v>82068.64</v>
          </cell>
          <cell r="E26">
            <v>28035.62</v>
          </cell>
          <cell r="F26">
            <v>800332.58</v>
          </cell>
          <cell r="G26">
            <v>2450.47</v>
          </cell>
        </row>
        <row r="27">
          <cell r="D27">
            <v>4273.95</v>
          </cell>
          <cell r="F27">
            <v>1701282.24</v>
          </cell>
        </row>
        <row r="33">
          <cell r="D33">
            <v>16866.3</v>
          </cell>
          <cell r="F33">
            <v>191096.02</v>
          </cell>
          <cell r="G33">
            <v>451.09</v>
          </cell>
        </row>
        <row r="34">
          <cell r="H34">
            <v>7830.0599999999995</v>
          </cell>
        </row>
        <row r="36">
          <cell r="L36">
            <v>524745.89</v>
          </cell>
        </row>
        <row r="37">
          <cell r="L37">
            <v>825531.91</v>
          </cell>
        </row>
        <row r="39">
          <cell r="L39">
            <v>36276.7</v>
          </cell>
        </row>
        <row r="41">
          <cell r="L41">
            <v>229159.73</v>
          </cell>
        </row>
        <row r="43">
          <cell r="L43">
            <v>94165.93</v>
          </cell>
        </row>
        <row r="47">
          <cell r="L47">
            <v>548834.17</v>
          </cell>
        </row>
        <row r="52">
          <cell r="L52">
            <v>86331.75</v>
          </cell>
        </row>
      </sheetData>
      <sheetData sheetId="25">
        <row r="3">
          <cell r="D3">
            <v>767468.51</v>
          </cell>
          <cell r="E3">
            <v>34531.62</v>
          </cell>
          <cell r="F3">
            <v>1161924.97</v>
          </cell>
          <cell r="G3">
            <v>594731.53</v>
          </cell>
          <cell r="H3">
            <v>14508.53</v>
          </cell>
        </row>
        <row r="4">
          <cell r="D4">
            <v>183436.13</v>
          </cell>
          <cell r="E4">
            <v>8919.71</v>
          </cell>
          <cell r="F4">
            <v>243644.54</v>
          </cell>
          <cell r="G4">
            <v>168745.63</v>
          </cell>
          <cell r="H4">
            <v>2661.44</v>
          </cell>
        </row>
        <row r="5">
          <cell r="D5">
            <v>27187.5</v>
          </cell>
          <cell r="E5">
            <v>126</v>
          </cell>
          <cell r="F5">
            <v>207696.34</v>
          </cell>
          <cell r="G5">
            <v>1544.32</v>
          </cell>
          <cell r="H5">
            <v>792</v>
          </cell>
        </row>
        <row r="7">
          <cell r="D7">
            <v>128637.37</v>
          </cell>
          <cell r="E7">
            <v>2125.61</v>
          </cell>
          <cell r="F7">
            <v>264371.28</v>
          </cell>
          <cell r="G7">
            <v>152151.84</v>
          </cell>
          <cell r="H7">
            <v>3211.73</v>
          </cell>
        </row>
        <row r="8">
          <cell r="F8">
            <v>1350.24</v>
          </cell>
        </row>
        <row r="13">
          <cell r="H13">
            <v>5136.19</v>
          </cell>
        </row>
        <row r="14">
          <cell r="D14">
            <v>173701.73</v>
          </cell>
          <cell r="E14">
            <v>3334.83</v>
          </cell>
          <cell r="F14">
            <v>287663.51</v>
          </cell>
          <cell r="G14">
            <v>132945.31</v>
          </cell>
          <cell r="H14">
            <v>5136.19</v>
          </cell>
        </row>
        <row r="15">
          <cell r="F15">
            <v>2287.44</v>
          </cell>
        </row>
        <row r="20">
          <cell r="D20">
            <v>141163.43</v>
          </cell>
          <cell r="E20">
            <v>2155.09</v>
          </cell>
          <cell r="F20">
            <v>361301.88</v>
          </cell>
          <cell r="G20">
            <v>166732.87</v>
          </cell>
          <cell r="H20">
            <v>4134.71</v>
          </cell>
        </row>
        <row r="21">
          <cell r="H21">
            <v>23953.63</v>
          </cell>
        </row>
        <row r="22">
          <cell r="D22">
            <v>412102.29</v>
          </cell>
          <cell r="E22">
            <v>17570.95</v>
          </cell>
          <cell r="F22">
            <v>658804.43</v>
          </cell>
          <cell r="G22">
            <v>270139.43</v>
          </cell>
          <cell r="H22">
            <v>7264.55</v>
          </cell>
        </row>
        <row r="23">
          <cell r="D23">
            <v>72461.73</v>
          </cell>
          <cell r="E23">
            <v>3782.13</v>
          </cell>
          <cell r="F23">
            <v>148271.98</v>
          </cell>
          <cell r="G23">
            <v>76263.64</v>
          </cell>
          <cell r="H23">
            <v>1403.32</v>
          </cell>
        </row>
        <row r="24">
          <cell r="D24">
            <v>51020</v>
          </cell>
          <cell r="E24">
            <v>252</v>
          </cell>
          <cell r="F24">
            <v>366024.08</v>
          </cell>
          <cell r="G24">
            <v>2573.86</v>
          </cell>
          <cell r="H24">
            <v>1320</v>
          </cell>
        </row>
        <row r="25">
          <cell r="H25">
            <v>11194.17</v>
          </cell>
        </row>
        <row r="26">
          <cell r="D26">
            <v>362063.8</v>
          </cell>
          <cell r="E26">
            <v>6675.9</v>
          </cell>
          <cell r="F26">
            <v>665789.9</v>
          </cell>
          <cell r="G26">
            <v>334078.12</v>
          </cell>
          <cell r="H26">
            <v>11194.17</v>
          </cell>
        </row>
        <row r="27">
          <cell r="F27">
            <v>3812.4</v>
          </cell>
        </row>
        <row r="33">
          <cell r="D33">
            <v>98225.21</v>
          </cell>
          <cell r="E33">
            <v>1238.33</v>
          </cell>
          <cell r="F33">
            <v>150687.04</v>
          </cell>
          <cell r="G33">
            <v>84156.16</v>
          </cell>
          <cell r="H33">
            <v>2771.59</v>
          </cell>
        </row>
        <row r="34">
          <cell r="H34">
            <v>6490.9699999999975</v>
          </cell>
        </row>
        <row r="36">
          <cell r="L36">
            <v>946218.78</v>
          </cell>
        </row>
        <row r="37">
          <cell r="L37">
            <v>233828.01</v>
          </cell>
        </row>
        <row r="39">
          <cell r="L39">
            <v>79694.98</v>
          </cell>
        </row>
        <row r="43">
          <cell r="L43">
            <v>895293.85</v>
          </cell>
        </row>
        <row r="47">
          <cell r="L47">
            <v>280406.76</v>
          </cell>
        </row>
        <row r="48">
          <cell r="L48">
            <v>12600.24</v>
          </cell>
        </row>
        <row r="52">
          <cell r="L52">
            <v>152478.08</v>
          </cell>
        </row>
      </sheetData>
      <sheetData sheetId="26">
        <row r="3">
          <cell r="D3">
            <v>397002.85</v>
          </cell>
          <cell r="E3">
            <v>29421</v>
          </cell>
          <cell r="F3">
            <v>706094</v>
          </cell>
          <cell r="G3">
            <v>320805.77</v>
          </cell>
        </row>
        <row r="4">
          <cell r="D4">
            <v>32450.61</v>
          </cell>
          <cell r="E4">
            <v>4302.84</v>
          </cell>
          <cell r="F4">
            <v>56273.78</v>
          </cell>
          <cell r="G4">
            <v>114637.9</v>
          </cell>
        </row>
        <row r="5">
          <cell r="D5">
            <v>55203.6</v>
          </cell>
          <cell r="E5">
            <v>13565.78</v>
          </cell>
          <cell r="F5">
            <v>273056.64</v>
          </cell>
          <cell r="G5">
            <v>8726.56</v>
          </cell>
        </row>
        <row r="7">
          <cell r="D7">
            <v>132218.98</v>
          </cell>
          <cell r="E7">
            <v>5861.47</v>
          </cell>
          <cell r="F7">
            <v>267562.72</v>
          </cell>
          <cell r="G7">
            <v>133033.44</v>
          </cell>
        </row>
        <row r="8">
          <cell r="D8">
            <v>15013.44</v>
          </cell>
          <cell r="F8">
            <v>174855.9</v>
          </cell>
          <cell r="G8">
            <v>8856.46</v>
          </cell>
        </row>
        <row r="13">
          <cell r="H13">
            <v>0</v>
          </cell>
        </row>
        <row r="14">
          <cell r="D14">
            <v>131186.72</v>
          </cell>
          <cell r="E14">
            <v>5926.27</v>
          </cell>
          <cell r="F14">
            <v>241375.33</v>
          </cell>
          <cell r="G14">
            <v>124760.18</v>
          </cell>
        </row>
        <row r="15">
          <cell r="D15">
            <v>33012.8</v>
          </cell>
          <cell r="E15">
            <v>113620</v>
          </cell>
          <cell r="F15">
            <v>421054.25</v>
          </cell>
          <cell r="G15">
            <v>12968.86</v>
          </cell>
        </row>
        <row r="20">
          <cell r="D20">
            <v>201494.28</v>
          </cell>
          <cell r="E20">
            <v>10769.68</v>
          </cell>
          <cell r="F20">
            <v>358873.6</v>
          </cell>
          <cell r="G20">
            <v>179170.85</v>
          </cell>
        </row>
        <row r="21">
          <cell r="H21">
            <v>0</v>
          </cell>
        </row>
        <row r="22">
          <cell r="D22">
            <v>351729.59</v>
          </cell>
          <cell r="E22">
            <v>19123.68</v>
          </cell>
          <cell r="F22">
            <v>646316.71</v>
          </cell>
          <cell r="G22">
            <v>289699.85</v>
          </cell>
        </row>
        <row r="23">
          <cell r="D23">
            <v>55728.3</v>
          </cell>
          <cell r="E23">
            <v>15.03</v>
          </cell>
          <cell r="F23">
            <v>94774.49</v>
          </cell>
          <cell r="G23">
            <v>60630.41</v>
          </cell>
        </row>
        <row r="24">
          <cell r="D24">
            <v>90917.9</v>
          </cell>
          <cell r="E24">
            <v>22609.63</v>
          </cell>
          <cell r="F24">
            <v>443326.67</v>
          </cell>
          <cell r="G24">
            <v>15826.75</v>
          </cell>
        </row>
        <row r="25">
          <cell r="H25">
            <v>0</v>
          </cell>
        </row>
        <row r="26">
          <cell r="D26">
            <v>253943.3</v>
          </cell>
          <cell r="E26">
            <v>11838.42</v>
          </cell>
          <cell r="F26">
            <v>465199.47</v>
          </cell>
          <cell r="G26">
            <v>211586.62</v>
          </cell>
        </row>
        <row r="27">
          <cell r="D27">
            <v>54188</v>
          </cell>
          <cell r="E27">
            <v>174800</v>
          </cell>
          <cell r="F27">
            <v>667757.02</v>
          </cell>
          <cell r="G27">
            <v>18853.77</v>
          </cell>
        </row>
        <row r="33">
          <cell r="D33">
            <v>57508.89</v>
          </cell>
          <cell r="E33">
            <v>1333.4</v>
          </cell>
          <cell r="F33">
            <v>114967.39</v>
          </cell>
          <cell r="G33">
            <v>82254.23</v>
          </cell>
        </row>
        <row r="34">
          <cell r="H34">
            <v>0</v>
          </cell>
        </row>
        <row r="36">
          <cell r="L36">
            <v>314419</v>
          </cell>
        </row>
        <row r="37">
          <cell r="L37">
            <v>652377.85</v>
          </cell>
        </row>
        <row r="39">
          <cell r="L39">
            <v>28009.57</v>
          </cell>
        </row>
        <row r="41">
          <cell r="L41">
            <v>808.44</v>
          </cell>
        </row>
        <row r="43">
          <cell r="L43">
            <v>150958.97</v>
          </cell>
        </row>
        <row r="45">
          <cell r="L45">
            <v>10355.21</v>
          </cell>
        </row>
        <row r="47">
          <cell r="L47">
            <v>732774.92</v>
          </cell>
        </row>
        <row r="48">
          <cell r="L48">
            <v>95448.96</v>
          </cell>
        </row>
        <row r="52">
          <cell r="L52">
            <v>350904.19</v>
          </cell>
        </row>
      </sheetData>
      <sheetData sheetId="27">
        <row r="3">
          <cell r="D3">
            <v>798485.56</v>
          </cell>
          <cell r="E3">
            <v>2640.11</v>
          </cell>
          <cell r="F3">
            <v>3931372.87</v>
          </cell>
          <cell r="G3">
            <v>1286533.24</v>
          </cell>
        </row>
        <row r="4">
          <cell r="D4">
            <v>82220.71</v>
          </cell>
          <cell r="E4">
            <v>518.29</v>
          </cell>
          <cell r="F4">
            <v>288545.65</v>
          </cell>
          <cell r="G4">
            <v>144886.72</v>
          </cell>
        </row>
        <row r="5">
          <cell r="D5">
            <v>100143.88</v>
          </cell>
          <cell r="E5">
            <v>19250</v>
          </cell>
          <cell r="F5">
            <v>817332.43</v>
          </cell>
          <cell r="G5">
            <v>34000</v>
          </cell>
        </row>
        <row r="7">
          <cell r="D7">
            <v>230245.39</v>
          </cell>
          <cell r="E7">
            <v>632.55</v>
          </cell>
          <cell r="F7">
            <v>1182497.43</v>
          </cell>
          <cell r="G7">
            <v>191638.13</v>
          </cell>
        </row>
        <row r="8">
          <cell r="D8">
            <v>8793.32</v>
          </cell>
          <cell r="F8">
            <v>405730.03</v>
          </cell>
          <cell r="G8">
            <v>297500</v>
          </cell>
        </row>
        <row r="13">
          <cell r="H13">
            <v>0</v>
          </cell>
        </row>
        <row r="14">
          <cell r="D14">
            <v>161428.49</v>
          </cell>
          <cell r="E14">
            <v>213.1</v>
          </cell>
          <cell r="F14">
            <v>710828.07</v>
          </cell>
          <cell r="G14">
            <v>234742.99</v>
          </cell>
        </row>
        <row r="15">
          <cell r="D15">
            <v>71501.97</v>
          </cell>
          <cell r="F15">
            <v>712002.65</v>
          </cell>
          <cell r="G15">
            <v>143741.49</v>
          </cell>
        </row>
        <row r="20">
          <cell r="F20">
            <v>10829.92</v>
          </cell>
          <cell r="G20">
            <v>33019.34</v>
          </cell>
        </row>
        <row r="21">
          <cell r="H21">
            <v>0</v>
          </cell>
        </row>
        <row r="22">
          <cell r="D22">
            <v>306354.59</v>
          </cell>
          <cell r="E22">
            <v>1181.52</v>
          </cell>
          <cell r="F22">
            <v>1386349.13</v>
          </cell>
          <cell r="G22">
            <v>498619.36</v>
          </cell>
        </row>
        <row r="23">
          <cell r="D23">
            <v>178487.58</v>
          </cell>
          <cell r="E23">
            <v>219.04</v>
          </cell>
          <cell r="F23">
            <v>761905.41</v>
          </cell>
          <cell r="G23">
            <v>261242.77</v>
          </cell>
        </row>
        <row r="24">
          <cell r="D24">
            <v>181466.91</v>
          </cell>
          <cell r="E24">
            <v>38500</v>
          </cell>
          <cell r="F24">
            <v>1634664.8</v>
          </cell>
          <cell r="G24">
            <v>68000</v>
          </cell>
        </row>
        <row r="25">
          <cell r="H25">
            <v>0</v>
          </cell>
        </row>
        <row r="26">
          <cell r="D26">
            <v>428614.59</v>
          </cell>
          <cell r="E26">
            <v>476.19</v>
          </cell>
          <cell r="F26">
            <v>1925066.06</v>
          </cell>
          <cell r="G26">
            <v>606894.16</v>
          </cell>
        </row>
        <row r="27">
          <cell r="D27">
            <v>143003.94</v>
          </cell>
          <cell r="F27">
            <v>1423321.23</v>
          </cell>
          <cell r="G27">
            <v>657241.49</v>
          </cell>
        </row>
        <row r="33">
          <cell r="D33">
            <v>47624.27</v>
          </cell>
          <cell r="F33">
            <v>198123.86</v>
          </cell>
        </row>
        <row r="34">
          <cell r="H34">
            <v>0</v>
          </cell>
        </row>
        <row r="36">
          <cell r="L36">
            <v>483422.54</v>
          </cell>
        </row>
        <row r="37">
          <cell r="L37">
            <v>364212.39</v>
          </cell>
        </row>
        <row r="39">
          <cell r="L39">
            <v>95840.44</v>
          </cell>
        </row>
        <row r="40">
          <cell r="L40">
            <v>206181.93</v>
          </cell>
        </row>
        <row r="41">
          <cell r="L41">
            <v>85594.47</v>
          </cell>
        </row>
        <row r="43">
          <cell r="L43">
            <v>374622.49</v>
          </cell>
        </row>
        <row r="47">
          <cell r="L47">
            <v>210441.26</v>
          </cell>
        </row>
        <row r="48">
          <cell r="L48">
            <v>64805.08</v>
          </cell>
        </row>
        <row r="50">
          <cell r="L50">
            <v>19025.86</v>
          </cell>
        </row>
        <row r="52">
          <cell r="L52">
            <v>42892.84</v>
          </cell>
        </row>
      </sheetData>
      <sheetData sheetId="28">
        <row r="4">
          <cell r="B4">
            <v>699663.68</v>
          </cell>
          <cell r="C4">
            <v>19218.86</v>
          </cell>
          <cell r="D4">
            <v>3688002.73</v>
          </cell>
          <cell r="E4">
            <v>174059.9</v>
          </cell>
        </row>
        <row r="5">
          <cell r="B5">
            <v>64992.34</v>
          </cell>
          <cell r="C5">
            <v>2133.77</v>
          </cell>
          <cell r="D5">
            <v>465420.87</v>
          </cell>
          <cell r="E5">
            <v>19494.49</v>
          </cell>
        </row>
        <row r="6">
          <cell r="B6">
            <v>408178.48</v>
          </cell>
          <cell r="D6">
            <v>1345023.5</v>
          </cell>
          <cell r="E6">
            <v>1709.75</v>
          </cell>
        </row>
        <row r="8">
          <cell r="B8">
            <v>125204.26</v>
          </cell>
          <cell r="C8">
            <v>2685.12</v>
          </cell>
          <cell r="D8">
            <v>2246454.9</v>
          </cell>
          <cell r="E8">
            <v>7000.28</v>
          </cell>
        </row>
        <row r="9">
          <cell r="B9">
            <v>15033.51</v>
          </cell>
          <cell r="C9">
            <v>83190</v>
          </cell>
          <cell r="D9">
            <v>1194239.18</v>
          </cell>
        </row>
        <row r="15">
          <cell r="B15">
            <v>77162.99</v>
          </cell>
          <cell r="C15">
            <v>2335.82</v>
          </cell>
          <cell r="D15">
            <v>877783.46</v>
          </cell>
          <cell r="E15">
            <v>10486.76</v>
          </cell>
        </row>
        <row r="16">
          <cell r="B16">
            <v>22716.96</v>
          </cell>
          <cell r="C16">
            <v>34810</v>
          </cell>
          <cell r="D16">
            <v>328141.51</v>
          </cell>
          <cell r="E16">
            <v>7625</v>
          </cell>
        </row>
        <row r="21">
          <cell r="B21">
            <v>86088.59</v>
          </cell>
          <cell r="C21">
            <v>2414.67</v>
          </cell>
          <cell r="D21">
            <v>3128133.36</v>
          </cell>
          <cell r="E21">
            <v>16828.38</v>
          </cell>
        </row>
        <row r="23">
          <cell r="B23">
            <v>360066.97</v>
          </cell>
          <cell r="C23">
            <v>9483.41</v>
          </cell>
          <cell r="D23">
            <v>1890177.53</v>
          </cell>
          <cell r="E23">
            <v>86642.12</v>
          </cell>
        </row>
        <row r="24">
          <cell r="B24">
            <v>22887.83</v>
          </cell>
          <cell r="C24">
            <v>3172.1</v>
          </cell>
          <cell r="D24">
            <v>935951.09</v>
          </cell>
          <cell r="E24">
            <v>347.83</v>
          </cell>
        </row>
        <row r="25">
          <cell r="B25">
            <v>821782.22</v>
          </cell>
          <cell r="D25">
            <v>2890672.85</v>
          </cell>
          <cell r="E25">
            <v>5195.09</v>
          </cell>
        </row>
        <row r="27">
          <cell r="B27">
            <v>177826.28</v>
          </cell>
          <cell r="C27">
            <v>5183.35</v>
          </cell>
          <cell r="D27">
            <v>2958930.13</v>
          </cell>
          <cell r="E27">
            <v>22822.56</v>
          </cell>
        </row>
        <row r="28">
          <cell r="B28">
            <v>59891.78</v>
          </cell>
          <cell r="C28">
            <v>118000</v>
          </cell>
          <cell r="D28">
            <v>902418.13</v>
          </cell>
          <cell r="E28">
            <v>22000</v>
          </cell>
        </row>
        <row r="34">
          <cell r="B34">
            <v>39227.18</v>
          </cell>
          <cell r="C34">
            <v>1124.7</v>
          </cell>
          <cell r="D34">
            <v>773473.78</v>
          </cell>
          <cell r="E34">
            <v>2820.08</v>
          </cell>
        </row>
        <row r="37">
          <cell r="J37">
            <v>360560.9</v>
          </cell>
        </row>
        <row r="38">
          <cell r="J38">
            <v>2978577.09</v>
          </cell>
        </row>
        <row r="40">
          <cell r="J40">
            <v>14935.89</v>
          </cell>
        </row>
        <row r="42">
          <cell r="J42">
            <v>19751.54</v>
          </cell>
        </row>
        <row r="44">
          <cell r="J44">
            <v>150449.88</v>
          </cell>
        </row>
        <row r="48">
          <cell r="J48">
            <v>418934.74</v>
          </cell>
        </row>
        <row r="49">
          <cell r="J49">
            <v>0.48</v>
          </cell>
        </row>
        <row r="51">
          <cell r="J51">
            <v>160827.3</v>
          </cell>
        </row>
      </sheetData>
      <sheetData sheetId="29">
        <row r="3">
          <cell r="D3">
            <v>1125831.72</v>
          </cell>
          <cell r="E3">
            <v>287852.65</v>
          </cell>
          <cell r="F3">
            <v>2142435.26</v>
          </cell>
          <cell r="G3">
            <v>308100.26</v>
          </cell>
          <cell r="H3">
            <v>206926.59</v>
          </cell>
          <cell r="J3">
            <v>989215.21</v>
          </cell>
        </row>
        <row r="4">
          <cell r="D4">
            <v>86110.65</v>
          </cell>
          <cell r="E4">
            <v>50159.05</v>
          </cell>
          <cell r="F4">
            <v>374334.69</v>
          </cell>
          <cell r="G4">
            <v>48537.82</v>
          </cell>
          <cell r="H4">
            <v>29772.29</v>
          </cell>
        </row>
        <row r="5">
          <cell r="D5">
            <v>113874.17</v>
          </cell>
          <cell r="E5">
            <v>17179.86</v>
          </cell>
          <cell r="F5">
            <v>673370.11</v>
          </cell>
          <cell r="G5">
            <v>9610.76</v>
          </cell>
          <cell r="H5">
            <v>75385.27</v>
          </cell>
        </row>
        <row r="7">
          <cell r="D7">
            <v>379791.87</v>
          </cell>
          <cell r="E7">
            <v>17251.12</v>
          </cell>
          <cell r="F7">
            <v>672000.98</v>
          </cell>
          <cell r="G7">
            <v>81126.47</v>
          </cell>
          <cell r="H7">
            <v>53109.96</v>
          </cell>
          <cell r="J7">
            <v>366079.74</v>
          </cell>
        </row>
        <row r="8">
          <cell r="D8">
            <v>89923.45</v>
          </cell>
          <cell r="E8">
            <v>6999.21</v>
          </cell>
          <cell r="F8">
            <v>371065.88</v>
          </cell>
          <cell r="G8">
            <v>24093.52</v>
          </cell>
          <cell r="H8">
            <v>253369.66</v>
          </cell>
          <cell r="J8">
            <v>2000</v>
          </cell>
        </row>
        <row r="13">
          <cell r="H13">
            <v>588.5</v>
          </cell>
        </row>
        <row r="14">
          <cell r="D14">
            <v>4936.31</v>
          </cell>
          <cell r="G14">
            <v>14551.08</v>
          </cell>
        </row>
        <row r="15">
          <cell r="D15">
            <v>1372</v>
          </cell>
          <cell r="E15">
            <v>37736</v>
          </cell>
          <cell r="F15">
            <v>66315.44</v>
          </cell>
          <cell r="G15">
            <v>2203.78</v>
          </cell>
          <cell r="H15">
            <v>588.5</v>
          </cell>
        </row>
        <row r="21">
          <cell r="H21">
            <v>689295.24</v>
          </cell>
        </row>
        <row r="22">
          <cell r="D22">
            <v>255784.66</v>
          </cell>
          <cell r="E22">
            <v>138751.28</v>
          </cell>
          <cell r="F22">
            <v>635156.79</v>
          </cell>
          <cell r="G22">
            <v>98296.94</v>
          </cell>
          <cell r="H22">
            <v>89921.77</v>
          </cell>
        </row>
        <row r="23">
          <cell r="D23">
            <v>266507.49</v>
          </cell>
          <cell r="E23">
            <v>83429.52</v>
          </cell>
          <cell r="F23">
            <v>400808.1</v>
          </cell>
          <cell r="G23">
            <v>74265.52</v>
          </cell>
          <cell r="H23">
            <v>44558.77</v>
          </cell>
          <cell r="J23">
            <v>386169.33</v>
          </cell>
        </row>
        <row r="24">
          <cell r="D24">
            <v>247047.51</v>
          </cell>
          <cell r="E24">
            <v>51115.57</v>
          </cell>
          <cell r="F24">
            <v>1433550.2</v>
          </cell>
          <cell r="G24">
            <v>20471.51</v>
          </cell>
          <cell r="H24">
            <v>156664.76</v>
          </cell>
        </row>
        <row r="25">
          <cell r="H25">
            <v>398149.94</v>
          </cell>
        </row>
        <row r="26">
          <cell r="D26">
            <v>630822.68</v>
          </cell>
          <cell r="E26">
            <v>32072.98</v>
          </cell>
          <cell r="F26">
            <v>1028311.99</v>
          </cell>
          <cell r="G26">
            <v>163286.83</v>
          </cell>
          <cell r="H26">
            <v>108381.18</v>
          </cell>
          <cell r="J26">
            <v>536029.01</v>
          </cell>
        </row>
        <row r="27">
          <cell r="D27">
            <v>3921</v>
          </cell>
          <cell r="E27">
            <v>75472.01</v>
          </cell>
          <cell r="F27">
            <v>183770.32</v>
          </cell>
          <cell r="G27">
            <v>4407.56</v>
          </cell>
          <cell r="H27">
            <v>289768.76</v>
          </cell>
          <cell r="J27">
            <v>4206.5</v>
          </cell>
        </row>
        <row r="33">
          <cell r="D33">
            <v>-405.5</v>
          </cell>
          <cell r="J33">
            <v>-210.57</v>
          </cell>
        </row>
        <row r="34">
          <cell r="H34">
            <v>-70142.96999999997</v>
          </cell>
        </row>
        <row r="36">
          <cell r="L36">
            <v>502319.42</v>
          </cell>
        </row>
        <row r="37">
          <cell r="L37">
            <v>146084.57</v>
          </cell>
        </row>
        <row r="38">
          <cell r="L38">
            <v>21604.42</v>
          </cell>
        </row>
        <row r="39">
          <cell r="L39">
            <v>6370.2</v>
          </cell>
        </row>
        <row r="43">
          <cell r="L43">
            <v>1331943.06</v>
          </cell>
        </row>
        <row r="47">
          <cell r="L47">
            <v>110634.1</v>
          </cell>
        </row>
        <row r="52">
          <cell r="L52">
            <v>31375.8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7">
      <selection activeCell="N13" sqref="N13"/>
    </sheetView>
  </sheetViews>
  <sheetFormatPr defaultColWidth="9.140625" defaultRowHeight="15"/>
  <cols>
    <col min="4" max="4" width="13.57421875" style="0" bestFit="1" customWidth="1"/>
    <col min="5" max="5" width="12.57421875" style="0" bestFit="1" customWidth="1"/>
    <col min="6" max="6" width="14.421875" style="0" bestFit="1" customWidth="1"/>
    <col min="7" max="7" width="13.57421875" style="0" bestFit="1" customWidth="1"/>
    <col min="8" max="8" width="12.57421875" style="0" bestFit="1" customWidth="1"/>
    <col min="10" max="11" width="12.57421875" style="0" bestFit="1" customWidth="1"/>
    <col min="12" max="12" width="14.421875" style="0" bestFit="1" customWidth="1"/>
  </cols>
  <sheetData>
    <row r="1" spans="1:12" ht="1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ht="15">
      <c r="A2" s="2" t="s">
        <v>9</v>
      </c>
      <c r="B2" s="3" t="s">
        <v>10</v>
      </c>
      <c r="C2" s="3"/>
      <c r="D2" s="4">
        <f aca="true" t="shared" si="0" ref="D2:K2">D3+D4+D5+D6+D13+D20</f>
        <v>61371507.913</v>
      </c>
      <c r="E2" s="4">
        <f t="shared" si="0"/>
        <v>9329095.169999998</v>
      </c>
      <c r="F2" s="4">
        <f t="shared" si="0"/>
        <v>242214060.35999998</v>
      </c>
      <c r="G2" s="4">
        <f t="shared" si="0"/>
        <v>52048980.379999995</v>
      </c>
      <c r="H2" s="4">
        <f t="shared" si="0"/>
        <v>5870780.06</v>
      </c>
      <c r="I2" s="4">
        <f t="shared" si="0"/>
        <v>0</v>
      </c>
      <c r="J2" s="4">
        <f t="shared" si="0"/>
        <v>1357294.95</v>
      </c>
      <c r="K2" s="4">
        <f t="shared" si="0"/>
        <v>8756228.84</v>
      </c>
      <c r="L2" s="4">
        <f aca="true" t="shared" si="1" ref="L2:L29">+K2+J2+I2+H2+G2+F2+E2+D2</f>
        <v>380947947.673</v>
      </c>
    </row>
    <row r="3" spans="1:12" ht="15">
      <c r="A3" s="2"/>
      <c r="B3" s="2" t="s">
        <v>11</v>
      </c>
      <c r="C3" s="2" t="s">
        <v>12</v>
      </c>
      <c r="D3" s="5">
        <f>+'[1]ZURİCH'!D3+'[1]ZİRVE'!D3+'[1]ÜNİVERSAL'!D3+'[1]TÜRK'!D3+'[1]TOWER'!D3+'[1]ŞEKER'!D3+'[1]SEGURE'!D3+'[1]AVEON'!D3+'[1]LİMASOL'!D3+'[1]KIBRIS'!D3+'[1]NORTHPRİME'!D3+'[1]İKTİSAT'!D3+'[1]GÜVEN'!D3+'[1]GÜNEŞ'!D3+'[1]GROUPAMA'!D3+'[1]GOLD'!D3+'[1]CAN SİGORTA'!D3+'[1]DAĞLI'!D3+'[1]CREDİTWEST'!D3+'[1]COMMERCIAL'!D3+'[1]KIBRIS KAPİTAL INS.'!D3+'[1]BEY'!D3+'[1]AXA'!D3+'[1]EUROCİTY'!D3+'[1]AS-CAN'!D3+'[1]ANADOLU'!D3+'[1]AGI SİGORTA A.Ş.'!D3+'[1]MAPFREE'!B4</f>
        <v>27884584.749999996</v>
      </c>
      <c r="E3" s="5">
        <f>+'[1]ZURİCH'!E3+'[1]ZİRVE'!E3+'[1]ÜNİVERSAL'!E3+'[1]TÜRK'!E3+'[1]TOWER'!E3+'[1]ŞEKER'!E3+'[1]SEGURE'!E3+'[1]AVEON'!E3+'[1]LİMASOL'!E3+'[1]KIBRIS'!E3+'[1]NORTHPRİME'!E3+'[1]İKTİSAT'!E3+'[1]GÜVEN'!E3+'[1]GÜNEŞ'!E3+'[1]GROUPAMA'!E3+'[1]GOLD'!E3+'[1]CAN SİGORTA'!E3+'[1]DAĞLI'!E3+'[1]CREDİTWEST'!E3+'[1]COMMERCIAL'!E3+'[1]KIBRIS KAPİTAL INS.'!E3+'[1]BEY'!E3+'[1]AXA'!E3+'[1]EUROCİTY'!E3+'[1]AS-CAN'!E3+'[1]ANADOLU'!E3+'[1]AGI SİGORTA A.Ş.'!E3+'[1]MAPFREE'!C4</f>
        <v>4378340.03</v>
      </c>
      <c r="F3" s="5">
        <f>+'[1]ZURİCH'!F3+'[1]ZİRVE'!F3+'[1]ÜNİVERSAL'!F3+'[1]TÜRK'!F3+'[1]TOWER'!F3+'[1]ŞEKER'!F3+'[1]SEGURE'!F3+'[1]AVEON'!F3+'[1]LİMASOL'!F3+'[1]KIBRIS'!F3+'[1]NORTHPRİME'!F3+'[1]İKTİSAT'!F3+'[1]GÜVEN'!F3+'[1]GÜNEŞ'!F3+'[1]GROUPAMA'!F3+'[1]GOLD'!F3+'[1]CAN SİGORTA'!F3+'[1]DAĞLI'!F3+'[1]CREDİTWEST'!F3+'[1]COMMERCIAL'!F3+'[1]KIBRIS KAPİTAL INS.'!F3+'[1]BEY'!F3+'[1]AXA'!F3+'[1]EUROCİTY'!F3+'[1]AS-CAN'!F3+'[1]ANADOLU'!F3+'[1]AGI SİGORTA A.Ş.'!F3+'[1]AKFİNANS '!F4+'[1]MAPFREE'!D4</f>
        <v>100231063.81</v>
      </c>
      <c r="G3" s="5">
        <f>+'[1]ZURİCH'!G3+'[1]ZİRVE'!G3+'[1]ÜNİVERSAL'!G3+'[1]TÜRK'!G3+'[1]TOWER'!G3+'[1]ŞEKER'!G3+'[1]SEGURE'!G3+'[1]AVEON'!G3+'[1]LİMASOL'!G3+'[1]KIBRIS'!G3+'[1]NORTHPRİME'!G3+'[1]İKTİSAT'!G3+'[1]GÜVEN'!G3+'[1]GÜNEŞ'!G3+'[1]GROUPAMA'!G3+'[1]GOLD'!G3+'[1]CAN SİGORTA'!G3+'[1]DAĞLI'!G3+'[1]CREDİTWEST'!G3+'[1]COMMERCIAL'!G3+'[1]KIBRIS KAPİTAL INS.'!G3+'[1]BEY'!G3+'[1]AXA'!G3+'[1]EUROCİTY'!G3+'[1]AS-CAN'!G3+'[1]ANADOLU'!G3+'[1]AGI SİGORTA A.Ş.'!G3+'[1]MAPFREE'!E4</f>
        <v>26813105.590000004</v>
      </c>
      <c r="H3" s="5">
        <f>+'[1]ZURİCH'!H3+'[1]ZİRVE'!H3+'[1]ÜNİVERSAL'!H3+'[1]TÜRK'!H3+'[1]TOWER'!H3+'[1]ŞEKER'!H3+'[1]SEGURE'!H3+'[1]AVEON'!H3+'[1]LİMASOL'!H3+'[1]KIBRIS'!H3+'[1]NORTHPRİME'!H3+'[1]İKTİSAT'!H3+'[1]GÜVEN'!H3+'[1]GÜNEŞ'!H3+'[1]GROUPAMA'!H3+'[1]GOLD'!H3+'[1]CAN SİGORTA'!H3+'[1]DAĞLI'!H3+'[1]CREDİTWEST'!H3+'[1]COMMERCIAL'!H3+'[1]KIBRIS KAPİTAL INS.'!H3+'[1]BEY'!H3+'[1]AXA'!H3+'[1]EUROCİTY'!H3+'[1]AS-CAN'!H3+'[1]ANADOLU'!H3+'[1]AGI SİGORTA A.Ş.'!H3</f>
        <v>2198047.26</v>
      </c>
      <c r="I3" s="5">
        <f>+'[1]ZURİCH'!I3+'[1]ZİRVE'!I3+'[1]ÜNİVERSAL'!I3+'[1]TÜRK'!I3+'[1]TOWER'!I3+'[1]ŞEKER'!I3+'[1]SEGURE'!I3+'[1]AVEON'!I3+'[1]LİMASOL'!I3+'[1]KIBRIS'!I3+'[1]NORTHPRİME'!I3+'[1]İKTİSAT'!I3+'[1]GÜVEN'!I3+'[1]GÜNEŞ'!I3+'[1]GROUPAMA'!I3+'[1]GOLD'!I3+'[1]CAN SİGORTA'!I3+'[1]DAĞLI'!I3+'[1]CREDİTWEST'!I3+'[1]COMMERCIAL'!I3+'[1]KIBRIS KAPİTAL INS.'!I3+'[1]BEY'!I3+'[1]AXA'!I3+'[1]EUROCİTY'!I3+'[1]AS-CAN'!I3+'[1]ANADOLU'!I3+'[1]AGI SİGORTA A.Ş.'!I3</f>
        <v>0</v>
      </c>
      <c r="J3" s="5">
        <f>+'[1]ZURİCH'!J3+'[1]ZİRVE'!J3+'[1]ÜNİVERSAL'!J3+'[1]TÜRK'!J3+'[1]TOWER'!J3+'[1]ŞEKER'!J3+'[1]SEGURE'!J3+'[1]AVEON'!J3+'[1]LİMASOL'!J3+'[1]KIBRIS'!J3+'[1]NORTHPRİME'!J3+'[1]İKTİSAT'!J3+'[1]GÜVEN'!J3+'[1]GÜNEŞ'!J3+'[1]GROUPAMA'!J3+'[1]GOLD'!J3+'[1]CAN SİGORTA'!J3+'[1]DAĞLI'!J3+'[1]CREDİTWEST'!J3+'[1]COMMERCIAL'!J3+'[1]KIBRIS KAPİTAL INS.'!J3+'[1]BEY'!J3+'[1]AXA'!J3+'[1]EUROCİTY'!J3+'[1]AS-CAN'!J3+'[1]ANADOLU'!J3+'[1]AGI SİGORTA A.Ş.'!J3</f>
        <v>989215.21</v>
      </c>
      <c r="K3" s="5">
        <f>+'[1]ZURİCH'!K3+'[1]ZİRVE'!K3+'[1]ÜNİVERSAL'!K3+'[1]TÜRK'!K3+'[1]TOWER'!K3+'[1]ŞEKER'!K3+'[1]SEGURE'!K3+'[1]AVEON'!K3+'[1]LİMASOL'!K3+'[1]KIBRIS'!K3+'[1]NORTHPRİME'!K3+'[1]İKTİSAT'!K3+'[1]GÜVEN'!K3+'[1]GÜNEŞ'!K3+'[1]GROUPAMA'!K3+'[1]GOLD'!K3+'[1]CAN SİGORTA'!K3+'[1]DAĞLI'!K3+'[1]CREDİTWEST'!K3+'[1]COMMERCIAL'!K3+'[1]KIBRIS KAPİTAL INS.'!K3+'[1]BEY'!K3+'[1]AXA'!K3+'[1]EUROCİTY'!K3+'[1]AS-CAN'!K3+'[1]ANADOLU'!K3+'[1]AGI SİGORTA A.Ş.'!K3</f>
        <v>4335609.56</v>
      </c>
      <c r="L3" s="6">
        <f t="shared" si="1"/>
        <v>166829966.21</v>
      </c>
    </row>
    <row r="4" spans="1:12" ht="15">
      <c r="A4" s="2"/>
      <c r="B4" s="2" t="s">
        <v>13</v>
      </c>
      <c r="C4" s="2" t="s">
        <v>14</v>
      </c>
      <c r="D4" s="5">
        <f>+'[1]ZURİCH'!D4+'[1]ZİRVE'!D4+'[1]ÜNİVERSAL'!D4+'[1]TÜRK'!D4+'[1]TOWER'!D4+'[1]ŞEKER'!D4+'[1]SEGURE'!D4+'[1]AVEON'!D4+'[1]LİMASOL'!D4+'[1]KIBRIS'!D4+'[1]NORTHPRİME'!D4+'[1]İKTİSAT'!D4+'[1]GÜVEN'!D4+'[1]GÜNEŞ'!D4+'[1]GROUPAMA'!D4+'[1]GOLD'!D4+'[1]CAN SİGORTA'!D4+'[1]DAĞLI'!D4+'[1]CREDİTWEST'!D4+'[1]COMMERCIAL'!D4+'[1]KIBRIS KAPİTAL INS.'!D4+'[1]BEY'!D4+'[1]AXA'!D4+'[1]EUROCİTY'!D4+'[1]AS-CAN'!D4+'[1]ANADOLU'!D4+'[1]AGI SİGORTA A.Ş.'!D4+'[1]MAPFREE'!B5</f>
        <v>3569697.159999999</v>
      </c>
      <c r="E4" s="5">
        <f>+'[1]ZURİCH'!E4+'[1]ZİRVE'!E4+'[1]ÜNİVERSAL'!E4+'[1]TÜRK'!E4+'[1]TOWER'!E4+'[1]ŞEKER'!E4+'[1]SEGURE'!E4+'[1]AVEON'!E4+'[1]LİMASOL'!E4+'[1]KIBRIS'!E4+'[1]NORTHPRİME'!E4+'[1]İKTİSAT'!E4+'[1]GÜVEN'!E4+'[1]GÜNEŞ'!E4+'[1]GROUPAMA'!E4+'[1]GOLD'!E4+'[1]CAN SİGORTA'!E4+'[1]DAĞLI'!E4+'[1]CREDİTWEST'!E4+'[1]COMMERCIAL'!E4+'[1]KIBRIS KAPİTAL INS.'!E4+'[1]BEY'!E4+'[1]AXA'!E4+'[1]EUROCİTY'!E4+'[1]AS-CAN'!E4+'[1]ANADOLU'!E4+'[1]AGI SİGORTA A.Ş.'!E4+'[1]MAPFREE'!C5</f>
        <v>680176.23</v>
      </c>
      <c r="F4" s="5">
        <f>+'[1]ZURİCH'!F4+'[1]ZİRVE'!F4+'[1]ÜNİVERSAL'!F4+'[1]TÜRK'!F4+'[1]TOWER'!F4+'[1]ŞEKER'!F4+'[1]SEGURE'!F4+'[1]AVEON'!F4+'[1]LİMASOL'!F4+'[1]KIBRIS'!F4+'[1]NORTHPRİME'!F4+'[1]İKTİSAT'!F4+'[1]GÜVEN'!F4+'[1]GÜNEŞ'!F4+'[1]GROUPAMA'!F4+'[1]GOLD'!F4+'[1]CAN SİGORTA'!F4+'[1]DAĞLI'!F4+'[1]CREDİTWEST'!F4+'[1]COMMERCIAL'!F4+'[1]KIBRIS KAPİTAL INS.'!F4+'[1]BEY'!F4+'[1]AXA'!F4+'[1]EUROCİTY'!F4+'[1]AS-CAN'!F4+'[1]ANADOLU'!F4+'[1]AGI SİGORTA A.Ş.'!F4+'[1]AKFİNANS '!F5+'[1]MAPFREE'!D5</f>
        <v>11751334.299999999</v>
      </c>
      <c r="G4" s="5">
        <f>+'[1]ZURİCH'!G4+'[1]ZİRVE'!G4+'[1]ÜNİVERSAL'!G4+'[1]TÜRK'!G4+'[1]TOWER'!G4+'[1]ŞEKER'!G4+'[1]SEGURE'!G4+'[1]AVEON'!G4+'[1]LİMASOL'!G4+'[1]KIBRIS'!G4+'[1]NORTHPRİME'!G4+'[1]İKTİSAT'!G4+'[1]GÜVEN'!G4+'[1]GÜNEŞ'!G4+'[1]GROUPAMA'!G4+'[1]GOLD'!G4+'[1]CAN SİGORTA'!G4+'[1]DAĞLI'!G4+'[1]CREDİTWEST'!G4+'[1]COMMERCIAL'!G4+'[1]KIBRIS KAPİTAL INS.'!G4+'[1]BEY'!G4+'[1]AXA'!G4+'[1]EUROCİTY'!G4+'[1]AS-CAN'!G4+'[1]ANADOLU'!G4+'[1]AGI SİGORTA A.Ş.'!G4+'[1]MAPFREE'!E5</f>
        <v>3040199.8299999996</v>
      </c>
      <c r="H4" s="5">
        <f>+'[1]ZURİCH'!H4+'[1]ZİRVE'!H4+'[1]ÜNİVERSAL'!H4+'[1]TÜRK'!H4+'[1]TOWER'!H4+'[1]ŞEKER'!H4+'[1]SEGURE'!H4+'[1]AVEON'!H4+'[1]LİMASOL'!H4+'[1]KIBRIS'!H4+'[1]NORTHPRİME'!H4+'[1]İKTİSAT'!H4+'[1]GÜVEN'!H4+'[1]GÜNEŞ'!H4+'[1]GROUPAMA'!H4+'[1]GOLD'!H4+'[1]CAN SİGORTA'!H4+'[1]DAĞLI'!H4+'[1]CREDİTWEST'!H4+'[1]COMMERCIAL'!H4+'[1]KIBRIS KAPİTAL INS.'!H4+'[1]BEY'!H4+'[1]AXA'!H4+'[1]EUROCİTY'!H4+'[1]AS-CAN'!H4+'[1]ANADOLU'!H4+'[1]AGI SİGORTA A.Ş.'!H4</f>
        <v>413740.23000000004</v>
      </c>
      <c r="I4" s="5">
        <f>+'[1]ZURİCH'!I4+'[1]ZİRVE'!I4+'[1]ÜNİVERSAL'!I4+'[1]TÜRK'!I4+'[1]TOWER'!I4+'[1]ŞEKER'!I4+'[1]SEGURE'!I4+'[1]AVEON'!I4+'[1]LİMASOL'!I4+'[1]KIBRIS'!I4+'[1]NORTHPRİME'!I4+'[1]İKTİSAT'!I4+'[1]GÜVEN'!I4+'[1]GÜNEŞ'!I4+'[1]GROUPAMA'!I4+'[1]GOLD'!I4+'[1]CAN SİGORTA'!I4+'[1]DAĞLI'!I4+'[1]CREDİTWEST'!I4+'[1]COMMERCIAL'!I4+'[1]KIBRIS KAPİTAL INS.'!I4+'[1]BEY'!I4+'[1]AXA'!I4+'[1]EUROCİTY'!I4+'[1]AS-CAN'!I4+'[1]ANADOLU'!I4+'[1]AGI SİGORTA A.Ş.'!I4</f>
        <v>0</v>
      </c>
      <c r="J4" s="5">
        <f>+'[1]ZURİCH'!J4+'[1]ZİRVE'!J4+'[1]ÜNİVERSAL'!J4+'[1]TÜRK'!J4+'[1]TOWER'!J4+'[1]ŞEKER'!J4+'[1]SEGURE'!J4+'[1]AVEON'!J4+'[1]LİMASOL'!J4+'[1]KIBRIS'!J4+'[1]NORTHPRİME'!J4+'[1]İKTİSAT'!J4+'[1]GÜVEN'!J4+'[1]GÜNEŞ'!J4+'[1]GROUPAMA'!J4+'[1]GOLD'!J4+'[1]CAN SİGORTA'!J4+'[1]DAĞLI'!J4+'[1]CREDİTWEST'!J4+'[1]COMMERCIAL'!J4+'[1]KIBRIS KAPİTAL INS.'!J4+'[1]BEY'!J4+'[1]AXA'!J4+'[1]EUROCİTY'!J4+'[1]AS-CAN'!J4+'[1]ANADOLU'!J4+'[1]AGI SİGORTA A.Ş.'!J4</f>
        <v>0</v>
      </c>
      <c r="K4" s="5">
        <f>+'[1]ZURİCH'!K4+'[1]ZİRVE'!K4+'[1]ÜNİVERSAL'!K4+'[1]TÜRK'!K4+'[1]TOWER'!K4+'[1]ŞEKER'!K4+'[1]SEGURE'!K4+'[1]AVEON'!K4+'[1]LİMASOL'!K4+'[1]KIBRIS'!K4+'[1]NORTHPRİME'!K4+'[1]İKTİSAT'!K4+'[1]GÜVEN'!K4+'[1]GÜNEŞ'!K4+'[1]GROUPAMA'!K4+'[1]GOLD'!K4+'[1]CAN SİGORTA'!K4+'[1]DAĞLI'!K4+'[1]CREDİTWEST'!K4+'[1]COMMERCIAL'!K4+'[1]KIBRIS KAPİTAL INS.'!K4+'[1]BEY'!K4+'[1]AXA'!K4+'[1]EUROCİTY'!K4+'[1]AS-CAN'!K4+'[1]ANADOLU'!K4+'[1]AGI SİGORTA A.Ş.'!K4</f>
        <v>744154</v>
      </c>
      <c r="L4" s="6">
        <f t="shared" si="1"/>
        <v>20199301.75</v>
      </c>
    </row>
    <row r="5" spans="1:12" ht="15">
      <c r="A5" s="2"/>
      <c r="B5" s="2" t="s">
        <v>15</v>
      </c>
      <c r="C5" s="2" t="s">
        <v>16</v>
      </c>
      <c r="D5" s="5">
        <f>+'[1]ZURİCH'!D5+'[1]ZİRVE'!D5+'[1]ÜNİVERSAL'!D5+'[1]TÜRK'!D5+'[1]TOWER'!D5+'[1]ŞEKER'!D5+'[1]SEGURE'!D5+'[1]AVEON'!D5+'[1]LİMASOL'!D5+'[1]KIBRIS'!D5+'[1]NORTHPRİME'!D5+'[1]İKTİSAT'!D5+'[1]GÜVEN'!D5+'[1]GÜNEŞ'!D5+'[1]GROUPAMA'!D5+'[1]GOLD'!D5+'[1]CAN SİGORTA'!D5+'[1]DAĞLI'!D5+'[1]CREDİTWEST'!D5+'[1]COMMERCIAL'!D5+'[1]KIBRIS KAPİTAL INS.'!D5+'[1]BEY'!D5+'[1]AXA'!D5+'[1]EUROCİTY'!D5+'[1]AS-CAN'!D5+'[1]ANADOLU'!D5+'[1]AGI SİGORTA A.Ş.'!D5+'[1]MAPFREE'!B6</f>
        <v>4637254.130000001</v>
      </c>
      <c r="E5" s="5">
        <f>+'[1]ZURİCH'!E5+'[1]ZİRVE'!E5+'[1]ÜNİVERSAL'!E5+'[1]TÜRK'!E5+'[1]TOWER'!E5+'[1]ŞEKER'!E5+'[1]SEGURE'!E5+'[1]AVEON'!E5+'[1]LİMASOL'!E5+'[1]KIBRIS'!E5+'[1]NORTHPRİME'!E5+'[1]İKTİSAT'!E5+'[1]GÜVEN'!E5+'[1]GÜNEŞ'!E5+'[1]GROUPAMA'!E5+'[1]GOLD'!E5+'[1]CAN SİGORTA'!E5+'[1]DAĞLI'!E5+'[1]CREDİTWEST'!E5+'[1]COMMERCIAL'!E5+'[1]KIBRIS KAPİTAL INS.'!E5+'[1]BEY'!E5+'[1]AXA'!E5+'[1]EUROCİTY'!E5+'[1]AS-CAN'!E5+'[1]ANADOLU'!E5+'[1]AGI SİGORTA A.Ş.'!E5+'[1]MAPFREE'!C6</f>
        <v>1575600.69</v>
      </c>
      <c r="F5" s="5">
        <f>+'[1]ZURİCH'!F5+'[1]ZİRVE'!F5+'[1]ÜNİVERSAL'!F5+'[1]TÜRK'!F5+'[1]TOWER'!F5+'[1]ŞEKER'!F5+'[1]SEGURE'!F5+'[1]AVEON'!F5+'[1]LİMASOL'!F5+'[1]KIBRIS'!F5+'[1]NORTHPRİME'!F5+'[1]İKTİSAT'!F5+'[1]GÜVEN'!F5+'[1]GÜNEŞ'!F5+'[1]GROUPAMA'!F5+'[1]GOLD'!F5+'[1]CAN SİGORTA'!F5+'[1]DAĞLI'!F5+'[1]CREDİTWEST'!F5+'[1]COMMERCIAL'!F5+'[1]KIBRIS KAPİTAL INS.'!F5+'[1]BEY'!F5+'[1]AXA'!F5+'[1]EUROCİTY'!F5+'[1]AS-CAN'!F5+'[1]ANADOLU'!F5+'[1]AGI SİGORTA A.Ş.'!F5+'[1]AKFİNANS '!F6+'[1]MAPFREE'!D6</f>
        <v>24759460.4</v>
      </c>
      <c r="G5" s="5">
        <f>+'[1]ZURİCH'!G5+'[1]ZİRVE'!G5+'[1]ÜNİVERSAL'!G5+'[1]TÜRK'!G5+'[1]TOWER'!G5+'[1]ŞEKER'!G5+'[1]SEGURE'!G5+'[1]AVEON'!G5+'[1]LİMASOL'!G5+'[1]KIBRIS'!G5+'[1]NORTHPRİME'!G5+'[1]İKTİSAT'!G5+'[1]GÜVEN'!G5+'[1]GÜNEŞ'!G5+'[1]GROUPAMA'!G5+'[1]GOLD'!G5+'[1]CAN SİGORTA'!G5+'[1]DAĞLI'!G5+'[1]CREDİTWEST'!G5+'[1]COMMERCIAL'!G5+'[1]KIBRIS KAPİTAL INS.'!G5+'[1]BEY'!G5+'[1]AXA'!G5+'[1]EUROCİTY'!G5+'[1]AS-CAN'!G5+'[1]ANADOLU'!G5+'[1]AGI SİGORTA A.Ş.'!G5+'[1]MAPFREE'!E6</f>
        <v>1318297.19</v>
      </c>
      <c r="H5" s="5">
        <f>+'[1]ZURİCH'!H5+'[1]ZİRVE'!H5+'[1]ÜNİVERSAL'!H5+'[1]TÜRK'!H5+'[1]TOWER'!H5+'[1]ŞEKER'!H5+'[1]SEGURE'!H5+'[1]AVEON'!H5+'[1]LİMASOL'!H5+'[1]KIBRIS'!H5+'[1]NORTHPRİME'!H5+'[1]İKTİSAT'!H5+'[1]GÜVEN'!H5+'[1]GÜNEŞ'!H5+'[1]GROUPAMA'!H5+'[1]GOLD'!H5+'[1]CAN SİGORTA'!H5+'[1]DAĞLI'!H5+'[1]CREDİTWEST'!H5+'[1]COMMERCIAL'!H5+'[1]KIBRIS KAPİTAL INS.'!H5+'[1]BEY'!H5+'[1]AXA'!H5+'[1]EUROCİTY'!H5+'[1]AS-CAN'!H5+'[1]ANADOLU'!H5+'[1]AGI SİGORTA A.Ş.'!H5</f>
        <v>1110333.7200000002</v>
      </c>
      <c r="I5" s="5">
        <f>+'[1]ZURİCH'!I5+'[1]ZİRVE'!I5+'[1]ÜNİVERSAL'!I5+'[1]TÜRK'!I5+'[1]TOWER'!I5+'[1]ŞEKER'!I5+'[1]SEGURE'!I5+'[1]AVEON'!I5+'[1]LİMASOL'!I5+'[1]KIBRIS'!I5+'[1]NORTHPRİME'!I5+'[1]İKTİSAT'!I5+'[1]GÜVEN'!I5+'[1]GÜNEŞ'!I5+'[1]GROUPAMA'!I5+'[1]GOLD'!I5+'[1]CAN SİGORTA'!I5+'[1]DAĞLI'!I5+'[1]CREDİTWEST'!I5+'[1]COMMERCIAL'!I5+'[1]KIBRIS KAPİTAL INS.'!I5+'[1]BEY'!I5+'[1]AXA'!I5+'[1]EUROCİTY'!I5+'[1]AS-CAN'!I5+'[1]ANADOLU'!I5+'[1]AGI SİGORTA A.Ş.'!I5</f>
        <v>0</v>
      </c>
      <c r="J5" s="5">
        <f>+'[1]ZURİCH'!J5+'[1]ZİRVE'!J5+'[1]ÜNİVERSAL'!J5+'[1]TÜRK'!J5+'[1]TOWER'!J5+'[1]ŞEKER'!J5+'[1]SEGURE'!J5+'[1]AVEON'!J5+'[1]LİMASOL'!J5+'[1]KIBRIS'!J5+'[1]NORTHPRİME'!J5+'[1]İKTİSAT'!J5+'[1]GÜVEN'!J5+'[1]GÜNEŞ'!J5+'[1]GROUPAMA'!J5+'[1]GOLD'!J5+'[1]CAN SİGORTA'!J5+'[1]DAĞLI'!J5+'[1]CREDİTWEST'!J5+'[1]COMMERCIAL'!J5+'[1]KIBRIS KAPİTAL INS.'!J5+'[1]BEY'!J5+'[1]AXA'!J5+'[1]EUROCİTY'!J5+'[1]AS-CAN'!J5+'[1]ANADOLU'!J5+'[1]AGI SİGORTA A.Ş.'!J5</f>
        <v>0</v>
      </c>
      <c r="K5" s="5">
        <f>+'[1]ZURİCH'!K5+'[1]ZİRVE'!K5+'[1]ÜNİVERSAL'!K5+'[1]TÜRK'!K5+'[1]TOWER'!K5+'[1]ŞEKER'!K5+'[1]SEGURE'!K5+'[1]AVEON'!K5+'[1]LİMASOL'!K5+'[1]KIBRIS'!K5+'[1]NORTHPRİME'!K5+'[1]İKTİSAT'!K5+'[1]GÜVEN'!K5+'[1]GÜNEŞ'!K5+'[1]GROUPAMA'!K5+'[1]GOLD'!K5+'[1]CAN SİGORTA'!K5+'[1]DAĞLI'!K5+'[1]CREDİTWEST'!K5+'[1]COMMERCIAL'!K5+'[1]KIBRIS KAPİTAL INS.'!K5+'[1]BEY'!K5+'[1]AXA'!K5+'[1]EUROCİTY'!K5+'[1]AS-CAN'!K5+'[1]ANADOLU'!K5+'[1]AGI SİGORTA A.Ş.'!K5</f>
        <v>1418053</v>
      </c>
      <c r="L5" s="6">
        <f t="shared" si="1"/>
        <v>34818999.13</v>
      </c>
    </row>
    <row r="6" spans="1:12" ht="15">
      <c r="A6" s="2"/>
      <c r="B6" s="7" t="s">
        <v>17</v>
      </c>
      <c r="C6" s="7" t="s">
        <v>18</v>
      </c>
      <c r="D6" s="8">
        <f aca="true" t="shared" si="2" ref="D6:K6">+D7+D8+D9+D10+D11+D12</f>
        <v>11033900.213</v>
      </c>
      <c r="E6" s="8">
        <f t="shared" si="2"/>
        <v>1129193.27</v>
      </c>
      <c r="F6" s="8">
        <f t="shared" si="2"/>
        <v>45611430.99999999</v>
      </c>
      <c r="G6" s="8">
        <f t="shared" si="2"/>
        <v>10486182.749999998</v>
      </c>
      <c r="H6" s="8">
        <f t="shared" si="2"/>
        <v>659548.8400000001</v>
      </c>
      <c r="I6" s="8">
        <f t="shared" si="2"/>
        <v>0</v>
      </c>
      <c r="J6" s="8">
        <f t="shared" si="2"/>
        <v>368079.74</v>
      </c>
      <c r="K6" s="8">
        <f t="shared" si="2"/>
        <v>157022.37</v>
      </c>
      <c r="L6" s="8">
        <f t="shared" si="1"/>
        <v>69445358.183</v>
      </c>
    </row>
    <row r="7" spans="1:12" ht="15">
      <c r="A7" s="2"/>
      <c r="B7" s="2"/>
      <c r="C7" s="2" t="s">
        <v>19</v>
      </c>
      <c r="D7" s="5">
        <f>+'[1]ZURİCH'!D7+'[1]ZİRVE'!D7+'[1]ÜNİVERSAL'!D7+'[1]TÜRK'!D7+'[1]TOWER'!D7+'[1]ŞEKER'!D7+'[1]SEGURE'!D7+'[1]AVEON'!D7+'[1]LİMASOL'!D7+'[1]KIBRIS'!D7+'[1]NORTHPRİME'!D7+'[1]İKTİSAT'!D7+'[1]GÜVEN'!D7+'[1]GÜNEŞ'!D7+'[1]GROUPAMA'!D7+'[1]GOLD'!D7+'[1]CAN SİGORTA'!D7+'[1]DAĞLI'!D7+'[1]CREDİTWEST'!D7+'[1]COMMERCIAL'!D7+'[1]KIBRIS KAPİTAL INS.'!D7+'[1]BEY'!D7+'[1]AXA'!D7+'[1]EUROCİTY'!D7+'[1]AS-CAN'!D7+'[1]ANADOLU'!D7+'[1]AGI SİGORTA A.Ş.'!D7+'[1]MAPFREE'!B8</f>
        <v>6991316.040000001</v>
      </c>
      <c r="E7" s="5">
        <f>+'[1]ZURİCH'!E7+'[1]ZİRVE'!E7+'[1]ÜNİVERSAL'!E7+'[1]TÜRK'!E7+'[1]TOWER'!E7+'[1]ŞEKER'!E7+'[1]SEGURE'!E7+'[1]AVEON'!E7+'[1]LİMASOL'!E7+'[1]KIBRIS'!E7+'[1]NORTHPRİME'!E7+'[1]İKTİSAT'!E7+'[1]GÜVEN'!E7+'[1]GÜNEŞ'!E7+'[1]GROUPAMA'!E7+'[1]GOLD'!E7+'[1]CAN SİGORTA'!E7+'[1]DAĞLI'!E7+'[1]CREDİTWEST'!E7+'[1]COMMERCIAL'!E7+'[1]KIBRIS KAPİTAL INS.'!E7+'[1]BEY'!E7+'[1]AXA'!E7+'[1]EUROCİTY'!E7+'[1]AS-CAN'!E7+'[1]ANADOLU'!E7+'[1]AGI SİGORTA A.Ş.'!E7+'[1]MAPFREE'!C8</f>
        <v>321036.13</v>
      </c>
      <c r="F7" s="5">
        <f>+'[1]ZURİCH'!F7+'[1]ZİRVE'!F7+'[1]ÜNİVERSAL'!F7+'[1]TÜRK'!F7+'[1]TOWER'!F7+'[1]ŞEKER'!F7+'[1]SEGURE'!F7+'[1]AVEON'!F7+'[1]LİMASOL'!F7+'[1]KIBRIS'!F7+'[1]NORTHPRİME'!F7+'[1]İKTİSAT'!F7+'[1]GÜVEN'!F7+'[1]GÜNEŞ'!F7+'[1]GROUPAMA'!F7+'[1]GOLD'!F7+'[1]CAN SİGORTA'!F7+'[1]DAĞLI'!F7+'[1]CREDİTWEST'!F7+'[1]COMMERCIAL'!F7+'[1]KIBRIS KAPİTAL INS.'!F7+'[1]BEY'!F7+'[1]AXA'!F7+'[1]EUROCİTY'!F7+'[1]AS-CAN'!F7+'[1]ANADOLU'!F7+'[1]AGI SİGORTA A.Ş.'!F7+'[1]AKFİNANS '!F8+'[1]MAPFREE'!D8</f>
        <v>34207485.269999996</v>
      </c>
      <c r="G7" s="5">
        <f>+'[1]ZURİCH'!G7+'[1]ZİRVE'!G7+'[1]ÜNİVERSAL'!G7+'[1]TÜRK'!G7+'[1]TOWER'!G7+'[1]ŞEKER'!G7+'[1]SEGURE'!G7+'[1]AVEON'!G7+'[1]LİMASOL'!G7+'[1]KIBRIS'!G7+'[1]NORTHPRİME'!G7+'[1]İKTİSAT'!G7+'[1]GÜVEN'!G7+'[1]GÜNEŞ'!G7+'[1]GROUPAMA'!G7+'[1]GOLD'!G7+'[1]CAN SİGORTA'!G7+'[1]DAĞLI'!G7+'[1]CREDİTWEST'!G7+'[1]COMMERCIAL'!G7+'[1]KIBRIS KAPİTAL INS.'!G7+'[1]BEY'!G7+'[1]AXA'!G7+'[1]EUROCİTY'!G7+'[1]AS-CAN'!G7+'[1]ANADOLU'!G7+'[1]AGI SİGORTA A.Ş.'!G7+'[1]MAPFREE'!E8</f>
        <v>8845038.819999998</v>
      </c>
      <c r="H7" s="5">
        <f>+'[1]ZURİCH'!H7+'[1]ZİRVE'!H7+'[1]ÜNİVERSAL'!H7+'[1]TÜRK'!H7+'[1]TOWER'!H7+'[1]ŞEKER'!H7+'[1]SEGURE'!H7+'[1]AVEON'!H7+'[1]LİMASOL'!H7+'[1]KIBRIS'!H7+'[1]NORTHPRİME'!H7+'[1]İKTİSAT'!H7+'[1]GÜVEN'!H7+'[1]GÜNEŞ'!H7+'[1]GROUPAMA'!H7+'[1]GOLD'!H7+'[1]CAN SİGORTA'!H7+'[1]DAĞLI'!H7+'[1]CREDİTWEST'!H7+'[1]COMMERCIAL'!H7+'[1]KIBRIS KAPİTAL INS.'!H7+'[1]BEY'!H7+'[1]AXA'!H7+'[1]EUROCİTY'!H7+'[1]AS-CAN'!H7+'[1]ANADOLU'!H7+'[1]AGI SİGORTA A.Ş.'!H7</f>
        <v>319652.29000000004</v>
      </c>
      <c r="I7" s="5">
        <f>+'[1]ZURİCH'!I7+'[1]ZİRVE'!I7+'[1]ÜNİVERSAL'!I7+'[1]TÜRK'!I7+'[1]TOWER'!I7+'[1]ŞEKER'!I7+'[1]SEGURE'!I7+'[1]AVEON'!I7+'[1]LİMASOL'!I7+'[1]KIBRIS'!I7+'[1]NORTHPRİME'!I7+'[1]İKTİSAT'!I7+'[1]GÜVEN'!I7+'[1]GÜNEŞ'!I7+'[1]GROUPAMA'!I7+'[1]GOLD'!I7+'[1]CAN SİGORTA'!I7+'[1]DAĞLI'!I7+'[1]CREDİTWEST'!I7+'[1]COMMERCIAL'!I7+'[1]KIBRIS KAPİTAL INS.'!I7+'[1]BEY'!I7+'[1]AXA'!I7+'[1]EUROCİTY'!I7+'[1]AS-CAN'!I7+'[1]ANADOLU'!I7+'[1]AGI SİGORTA A.Ş.'!I7</f>
        <v>0</v>
      </c>
      <c r="J7" s="5">
        <f>+'[1]ZURİCH'!J7+'[1]ZİRVE'!J7+'[1]ÜNİVERSAL'!J7+'[1]TÜRK'!J7+'[1]TOWER'!J7+'[1]ŞEKER'!J7+'[1]SEGURE'!J7+'[1]AVEON'!J7+'[1]LİMASOL'!J7+'[1]KIBRIS'!J7+'[1]NORTHPRİME'!J7+'[1]İKTİSAT'!J7+'[1]GÜVEN'!J7+'[1]GÜNEŞ'!J7+'[1]GROUPAMA'!J7+'[1]GOLD'!J7+'[1]CAN SİGORTA'!J7+'[1]DAĞLI'!J7+'[1]CREDİTWEST'!J7+'[1]COMMERCIAL'!J7+'[1]KIBRIS KAPİTAL INS.'!J7+'[1]BEY'!J7+'[1]AXA'!J7+'[1]EUROCİTY'!J7+'[1]AS-CAN'!J7+'[1]ANADOLU'!J7+'[1]AGI SİGORTA A.Ş.'!J7</f>
        <v>366079.74</v>
      </c>
      <c r="K7" s="5">
        <f>+'[1]ZURİCH'!K7+'[1]ZİRVE'!K7+'[1]ÜNİVERSAL'!K7+'[1]TÜRK'!K7+'[1]TOWER'!K7+'[1]ŞEKER'!K7+'[1]SEGURE'!K7+'[1]AVEON'!K7+'[1]LİMASOL'!K7+'[1]KIBRIS'!K7+'[1]NORTHPRİME'!K7+'[1]İKTİSAT'!K7+'[1]GÜVEN'!K7+'[1]GÜNEŞ'!K7+'[1]GROUPAMA'!K7+'[1]GOLD'!K7+'[1]CAN SİGORTA'!K7+'[1]DAĞLI'!K7+'[1]CREDİTWEST'!K7+'[1]COMMERCIAL'!K7+'[1]KIBRIS KAPİTAL INS.'!K7+'[1]BEY'!K7+'[1]AXA'!K7+'[1]EUROCİTY'!K7+'[1]AS-CAN'!K7+'[1]ANADOLU'!K7+'[1]AGI SİGORTA A.Ş.'!K7</f>
        <v>131596.37</v>
      </c>
      <c r="L7" s="6">
        <f t="shared" si="1"/>
        <v>51182204.66</v>
      </c>
    </row>
    <row r="8" spans="1:12" ht="15">
      <c r="A8" s="2"/>
      <c r="B8" s="2"/>
      <c r="C8" s="2" t="s">
        <v>20</v>
      </c>
      <c r="D8" s="5">
        <f>+'[1]ZURİCH'!D8+'[1]ZİRVE'!D8+'[1]ÜNİVERSAL'!D8+'[1]TÜRK'!D8+'[1]TOWER'!D8+'[1]ŞEKER'!D8+'[1]SEGURE'!D8+'[1]AVEON'!D8+'[1]LİMASOL'!D8+'[1]KIBRIS'!D8+'[1]NORTHPRİME'!D8+'[1]İKTİSAT'!D8+'[1]GÜVEN'!D8+'[1]GÜNEŞ'!D8+'[1]GROUPAMA'!D8+'[1]GOLD'!D8+'[1]CAN SİGORTA'!D8+'[1]DAĞLI'!D8+'[1]CREDİTWEST'!D8+'[1]COMMERCIAL'!D8+'[1]KIBRIS KAPİTAL INS.'!D8+'[1]BEY'!D8+'[1]AXA'!D8+'[1]EUROCİTY'!D8+'[1]AS-CAN'!D8+'[1]ANADOLU'!D8+'[1]AGI SİGORTA A.Ş.'!D8+'[1]MAPFREE'!B9</f>
        <v>4200212.1729999995</v>
      </c>
      <c r="E8" s="5">
        <f>+'[1]ZURİCH'!E8+'[1]ZİRVE'!E8+'[1]ÜNİVERSAL'!E8+'[1]TÜRK'!E8+'[1]TOWER'!E8+'[1]ŞEKER'!E8+'[1]SEGURE'!E8+'[1]AVEON'!E8+'[1]LİMASOL'!E8+'[1]KIBRIS'!E8+'[1]NORTHPRİME'!E8+'[1]İKTİSAT'!E8+'[1]GÜVEN'!E8+'[1]GÜNEŞ'!E8+'[1]GROUPAMA'!E8+'[1]GOLD'!E8+'[1]CAN SİGORTA'!E8+'[1]DAĞLI'!E8+'[1]CREDİTWEST'!E8+'[1]COMMERCIAL'!E8+'[1]KIBRIS KAPİTAL INS.'!E8+'[1]BEY'!E8+'[1]AXA'!E8+'[1]EUROCİTY'!E8+'[1]AS-CAN'!E8+'[1]ANADOLU'!E8+'[1]AGI SİGORTA A.Ş.'!E8+'[1]MAPFREE'!C9</f>
        <v>810817.14</v>
      </c>
      <c r="F8" s="5">
        <f>+'[1]ZURİCH'!F8+'[1]ZİRVE'!F8+'[1]ÜNİVERSAL'!F8+'[1]TÜRK'!F8+'[1]TOWER'!F8+'[1]ŞEKER'!F8+'[1]SEGURE'!F8+'[1]AVEON'!F8+'[1]LİMASOL'!F8+'[1]KIBRIS'!F8+'[1]NORTHPRİME'!F8+'[1]İKTİSAT'!F8+'[1]GÜVEN'!F8+'[1]GÜNEŞ'!F8+'[1]GROUPAMA'!F8+'[1]GOLD'!F8+'[1]CAN SİGORTA'!F8+'[1]DAĞLI'!F8+'[1]CREDİTWEST'!F8+'[1]COMMERCIAL'!F8+'[1]KIBRIS KAPİTAL INS.'!F8+'[1]BEY'!F8+'[1]AXA'!F8+'[1]EUROCİTY'!F8+'[1]AS-CAN'!F8+'[1]ANADOLU'!F8+'[1]AGI SİGORTA A.Ş.'!F8+'[1]AKFİNANS '!F9+'[1]MAPFREE'!D9</f>
        <v>11740945.729999999</v>
      </c>
      <c r="G8" s="5">
        <f>+'[1]ZURİCH'!G8+'[1]ZİRVE'!G8+'[1]ÜNİVERSAL'!G8+'[1]TÜRK'!G8+'[1]TOWER'!G8+'[1]ŞEKER'!G8+'[1]SEGURE'!G8+'[1]AVEON'!G8+'[1]LİMASOL'!G8+'[1]KIBRIS'!G8+'[1]NORTHPRİME'!G8+'[1]İKTİSAT'!G8+'[1]GÜVEN'!G8+'[1]GÜNEŞ'!G8+'[1]GROUPAMA'!G8+'[1]GOLD'!G8+'[1]CAN SİGORTA'!G8+'[1]DAĞLI'!G8+'[1]CREDİTWEST'!G8+'[1]COMMERCIAL'!G8+'[1]KIBRIS KAPİTAL INS.'!G8+'[1]BEY'!G8+'[1]AXA'!G8+'[1]EUROCİTY'!G8+'[1]AS-CAN'!G8+'[1]ANADOLU'!G8+'[1]AGI SİGORTA A.Ş.'!G8</f>
        <v>1641143.9300000002</v>
      </c>
      <c r="H8" s="5">
        <f>+'[1]ZURİCH'!H8+'[1]ZİRVE'!H8+'[1]ÜNİVERSAL'!H8+'[1]TÜRK'!H8+'[1]TOWER'!H8+'[1]ŞEKER'!H8+'[1]SEGURE'!H8+'[1]AVEON'!H8+'[1]LİMASOL'!H8+'[1]KIBRIS'!H8+'[1]NORTHPRİME'!H8+'[1]İKTİSAT'!H8+'[1]GÜVEN'!H8+'[1]GÜNEŞ'!H8+'[1]GROUPAMA'!H8+'[1]GOLD'!H8+'[1]CAN SİGORTA'!H8+'[1]DAĞLI'!H8+'[1]CREDİTWEST'!H8+'[1]COMMERCIAL'!H8+'[1]KIBRIS KAPİTAL INS.'!H8+'[1]BEY'!H8+'[1]AXA'!H8+'[1]EUROCİTY'!H8+'[1]AS-CAN'!H8+'[1]ANADOLU'!H8+'[1]AGI SİGORTA A.Ş.'!H8</f>
        <v>356252.55</v>
      </c>
      <c r="I8" s="5">
        <f>+'[1]ZURİCH'!I8+'[1]ZİRVE'!I8+'[1]ÜNİVERSAL'!I8+'[1]TÜRK'!I8+'[1]TOWER'!I8+'[1]ŞEKER'!I8+'[1]SEGURE'!I8+'[1]AVEON'!I8+'[1]LİMASOL'!I8+'[1]KIBRIS'!I8+'[1]NORTHPRİME'!I8+'[1]İKTİSAT'!I8+'[1]GÜVEN'!I8+'[1]GÜNEŞ'!I8+'[1]GROUPAMA'!I8+'[1]GOLD'!I8+'[1]CAN SİGORTA'!I8+'[1]DAĞLI'!I8+'[1]CREDİTWEST'!I8+'[1]COMMERCIAL'!I8+'[1]KIBRIS KAPİTAL INS.'!I8+'[1]BEY'!I8+'[1]AXA'!I8+'[1]EUROCİTY'!I8+'[1]AS-CAN'!I8+'[1]ANADOLU'!I8+'[1]AGI SİGORTA A.Ş.'!I8</f>
        <v>0</v>
      </c>
      <c r="J8" s="5">
        <f>+'[1]ZURİCH'!J8+'[1]ZİRVE'!J8+'[1]ÜNİVERSAL'!J8+'[1]TÜRK'!J8+'[1]TOWER'!J8+'[1]ŞEKER'!J8+'[1]SEGURE'!J8+'[1]AVEON'!J8+'[1]LİMASOL'!J8+'[1]KIBRIS'!J8+'[1]NORTHPRİME'!J8+'[1]İKTİSAT'!J8+'[1]GÜVEN'!J8+'[1]GÜNEŞ'!J8+'[1]GROUPAMA'!J8+'[1]GOLD'!J8+'[1]CAN SİGORTA'!J8+'[1]DAĞLI'!J8+'[1]CREDİTWEST'!J8+'[1]COMMERCIAL'!J8+'[1]KIBRIS KAPİTAL INS.'!J8+'[1]BEY'!J8+'[1]AXA'!J8+'[1]EUROCİTY'!J8+'[1]AS-CAN'!J8+'[1]ANADOLU'!J8+'[1]AGI SİGORTA A.Ş.'!J8</f>
        <v>2000</v>
      </c>
      <c r="K8" s="5">
        <f>+'[1]ZURİCH'!K8+'[1]ZİRVE'!K8+'[1]ÜNİVERSAL'!K8+'[1]TÜRK'!K8+'[1]TOWER'!K8+'[1]ŞEKER'!K8+'[1]SEGURE'!K8+'[1]AVEON'!K8+'[1]LİMASOL'!K8+'[1]KIBRIS'!K8+'[1]NORTHPRİME'!K8+'[1]İKTİSAT'!K8+'[1]GÜVEN'!K8+'[1]GÜNEŞ'!K8+'[1]GROUPAMA'!K8+'[1]GOLD'!K8+'[1]CAN SİGORTA'!K8+'[1]DAĞLI'!K8+'[1]CREDİTWEST'!K8+'[1]COMMERCIAL'!K8+'[1]KIBRIS KAPİTAL INS.'!K8+'[1]BEY'!K8+'[1]AXA'!K8+'[1]EUROCİTY'!K8+'[1]AS-CAN'!K8+'[1]ANADOLU'!K8+'[1]AGI SİGORTA A.Ş.'!K8</f>
        <v>26784</v>
      </c>
      <c r="L8" s="6">
        <f t="shared" si="1"/>
        <v>18778155.523</v>
      </c>
    </row>
    <row r="9" spans="1:12" ht="15">
      <c r="A9" s="2"/>
      <c r="B9" s="2"/>
      <c r="C9" s="2" t="s">
        <v>21</v>
      </c>
      <c r="D9" s="5">
        <f>+'[1]ZURİCH'!D9+'[1]ZİRVE'!D9+'[1]ÜNİVERSAL'!D9+'[1]TÜRK'!D9+'[1]TOWER'!D9+'[1]ŞEKER'!D9+'[1]SEGURE'!D9+'[1]AVEON'!D9+'[1]LİMASOL'!D9+'[1]KIBRIS'!D9+'[1]NORTHPRİME'!D9+'[1]İKTİSAT'!D9+'[1]GÜVEN'!D9+'[1]GÜNEŞ'!D9+'[1]GROUPAMA'!D9+'[1]GOLD'!D9+'[1]CAN SİGORTA'!D9+'[1]DAĞLI'!D9+'[1]CREDİTWEST'!D9+'[1]COMMERCIAL'!D9+'[1]KIBRIS KAPİTAL INS.'!D9+'[1]BEY'!D9+'[1]AXA'!D9+'[1]EUROCİTY'!D9+'[1]AS-CAN'!D9+'[1]ANADOLU'!D9+'[1]AGI SİGORTA A.Ş.'!D9</f>
        <v>0</v>
      </c>
      <c r="E9" s="5">
        <f>+'[1]ZURİCH'!E9+'[1]ZİRVE'!E9+'[1]ÜNİVERSAL'!E9+'[1]TÜRK'!E9+'[1]TOWER'!E9+'[1]ŞEKER'!E9+'[1]SEGURE'!E9+'[1]AVEON'!E9+'[1]LİMASOL'!E9+'[1]KIBRIS'!E9+'[1]NORTHPRİME'!E9+'[1]İKTİSAT'!E9+'[1]GÜVEN'!E9+'[1]GÜNEŞ'!E9+'[1]GROUPAMA'!E9+'[1]GOLD'!E9+'[1]CAN SİGORTA'!E9+'[1]DAĞLI'!E9+'[1]CREDİTWEST'!E9+'[1]COMMERCIAL'!E9+'[1]KIBRIS KAPİTAL INS.'!E9+'[1]BEY'!E9+'[1]AXA'!E9+'[1]EUROCİTY'!E9+'[1]AS-CAN'!E9+'[1]ANADOLU'!E9+'[1]AGI SİGORTA A.Ş.'!E9</f>
        <v>0</v>
      </c>
      <c r="F9" s="5">
        <f>+'[1]ZURİCH'!F9+'[1]ZİRVE'!F9+'[1]ÜNİVERSAL'!F9+'[1]TÜRK'!F9+'[1]TOWER'!F9+'[1]ŞEKER'!F9+'[1]SEGURE'!F9+'[1]AVEON'!F9+'[1]LİMASOL'!F9+'[1]KIBRIS'!F9+'[1]NORTHPRİME'!F9+'[1]İKTİSAT'!F9+'[1]GÜVEN'!F9+'[1]GÜNEŞ'!F9+'[1]GROUPAMA'!F9+'[1]GOLD'!F9+'[1]CAN SİGORTA'!F9+'[1]DAĞLI'!F9+'[1]CREDİTWEST'!F9+'[1]COMMERCIAL'!F9+'[1]KIBRIS KAPİTAL INS.'!F9+'[1]BEY'!F9+'[1]AXA'!F9+'[1]EUROCİTY'!F9+'[1]AS-CAN'!F9+'[1]ANADOLU'!F9+'[1]AGI SİGORTA A.Ş.'!F9</f>
        <v>0</v>
      </c>
      <c r="G9" s="5">
        <f>+'[1]ZURİCH'!G9+'[1]ZİRVE'!G9+'[1]ÜNİVERSAL'!G9+'[1]TÜRK'!G9+'[1]TOWER'!G9+'[1]ŞEKER'!G9+'[1]SEGURE'!G9+'[1]AVEON'!G9+'[1]LİMASOL'!G9+'[1]KIBRIS'!G9+'[1]NORTHPRİME'!G9+'[1]İKTİSAT'!G9+'[1]GÜVEN'!G9+'[1]GÜNEŞ'!G9+'[1]GROUPAMA'!G9+'[1]GOLD'!G9+'[1]CAN SİGORTA'!G9+'[1]DAĞLI'!G9+'[1]CREDİTWEST'!G9+'[1]COMMERCIAL'!G9+'[1]KIBRIS KAPİTAL INS.'!G9+'[1]BEY'!G9+'[1]AXA'!G9+'[1]EUROCİTY'!G9+'[1]AS-CAN'!G9+'[1]ANADOLU'!G9+'[1]AGI SİGORTA A.Ş.'!G9</f>
        <v>0</v>
      </c>
      <c r="H9" s="5">
        <f>+'[1]ZURİCH'!H9+'[1]ZİRVE'!H9+'[1]ÜNİVERSAL'!H9+'[1]TÜRK'!H9+'[1]TOWER'!H9+'[1]ŞEKER'!H9+'[1]SEGURE'!H9+'[1]AVEON'!H9+'[1]LİMASOL'!H9+'[1]KIBRIS'!H9+'[1]NORTHPRİME'!H9+'[1]İKTİSAT'!H9+'[1]GÜVEN'!H9+'[1]GÜNEŞ'!H9+'[1]GROUPAMA'!H9+'[1]GOLD'!H9+'[1]CAN SİGORTA'!H9+'[1]DAĞLI'!H9+'[1]CREDİTWEST'!H9+'[1]COMMERCIAL'!H9+'[1]KIBRIS KAPİTAL INS.'!H9+'[1]BEY'!H9+'[1]AXA'!H9+'[1]EUROCİTY'!H9+'[1]AS-CAN'!H9+'[1]ANADOLU'!H9+'[1]AGI SİGORTA A.Ş.'!H9</f>
        <v>0</v>
      </c>
      <c r="I9" s="5">
        <f>+'[1]ZURİCH'!I9+'[1]ZİRVE'!I9+'[1]ÜNİVERSAL'!I9+'[1]TÜRK'!I9+'[1]TOWER'!I9+'[1]ŞEKER'!I9+'[1]SEGURE'!I9+'[1]AVEON'!I9+'[1]LİMASOL'!I9+'[1]KIBRIS'!I9+'[1]NORTHPRİME'!I9+'[1]İKTİSAT'!I9+'[1]GÜVEN'!I9+'[1]GÜNEŞ'!I9+'[1]GROUPAMA'!I9+'[1]GOLD'!I9+'[1]CAN SİGORTA'!I9+'[1]DAĞLI'!I9+'[1]CREDİTWEST'!I9+'[1]COMMERCIAL'!I9+'[1]KIBRIS KAPİTAL INS.'!I9+'[1]BEY'!I9+'[1]AXA'!I9+'[1]EUROCİTY'!I9+'[1]AS-CAN'!I9+'[1]ANADOLU'!I9+'[1]AGI SİGORTA A.Ş.'!I9</f>
        <v>0</v>
      </c>
      <c r="J9" s="5">
        <f>+'[1]ZURİCH'!J9+'[1]ZİRVE'!J9+'[1]ÜNİVERSAL'!J9+'[1]TÜRK'!J9+'[1]TOWER'!J9+'[1]ŞEKER'!J9+'[1]SEGURE'!J9+'[1]AVEON'!J9+'[1]LİMASOL'!J9+'[1]KIBRIS'!J9+'[1]NORTHPRİME'!J9+'[1]İKTİSAT'!J9+'[1]GÜVEN'!J9+'[1]GÜNEŞ'!J9+'[1]GROUPAMA'!J9+'[1]GOLD'!J9+'[1]CAN SİGORTA'!J9+'[1]DAĞLI'!J9+'[1]CREDİTWEST'!J9+'[1]COMMERCIAL'!J9+'[1]KIBRIS KAPİTAL INS.'!J9+'[1]BEY'!J9+'[1]AXA'!J9+'[1]EUROCİTY'!J9+'[1]AS-CAN'!J9+'[1]ANADOLU'!J9+'[1]AGI SİGORTA A.Ş.'!J9</f>
        <v>0</v>
      </c>
      <c r="K9" s="5">
        <f>+'[1]ZURİCH'!K9+'[1]ZİRVE'!K9+'[1]ÜNİVERSAL'!K9+'[1]TÜRK'!K9+'[1]TOWER'!K9+'[1]ŞEKER'!K9+'[1]SEGURE'!K9+'[1]AVEON'!K9+'[1]LİMASOL'!K9+'[1]KIBRIS'!K9+'[1]NORTHPRİME'!K9+'[1]İKTİSAT'!K9+'[1]GÜVEN'!K9+'[1]GÜNEŞ'!K9+'[1]GROUPAMA'!K9+'[1]GOLD'!K9+'[1]CAN SİGORTA'!K9+'[1]DAĞLI'!K9+'[1]CREDİTWEST'!K9+'[1]COMMERCIAL'!K9+'[1]KIBRIS KAPİTAL INS.'!K9+'[1]BEY'!K9+'[1]AXA'!K9+'[1]EUROCİTY'!K9+'[1]AS-CAN'!K9+'[1]ANADOLU'!K9+'[1]AGI SİGORTA A.Ş.'!K9</f>
        <v>0</v>
      </c>
      <c r="L9" s="6">
        <f t="shared" si="1"/>
        <v>0</v>
      </c>
    </row>
    <row r="10" spans="1:12" ht="15">
      <c r="A10" s="2"/>
      <c r="B10" s="2"/>
      <c r="C10" s="2" t="s">
        <v>22</v>
      </c>
      <c r="D10" s="5">
        <f>+'[1]ZURİCH'!D10+'[1]ZİRVE'!D10+'[1]ÜNİVERSAL'!D10+'[1]TÜRK'!D10+'[1]TOWER'!D10+'[1]ŞEKER'!D10+'[1]SEGURE'!D10+'[1]AVEON'!D10+'[1]LİMASOL'!D10+'[1]KIBRIS'!D10+'[1]NORTHPRİME'!D10+'[1]İKTİSAT'!D10+'[1]GÜVEN'!D10+'[1]GÜNEŞ'!D10+'[1]GROUPAMA'!D10+'[1]GOLD'!D10+'[1]CAN SİGORTA'!D10+'[1]DAĞLI'!D10+'[1]CREDİTWEST'!D10+'[1]COMMERCIAL'!D10+'[1]KIBRIS KAPİTAL INS.'!D10+'[1]BEY'!D10+'[1]AXA'!D10+'[1]EUROCİTY'!D10+'[1]AS-CAN'!D10+'[1]ANADOLU'!D10+'[1]AGI SİGORTA A.Ş.'!D10</f>
        <v>0</v>
      </c>
      <c r="E10" s="5">
        <f>+'[1]ZURİCH'!E10+'[1]ZİRVE'!E10+'[1]ÜNİVERSAL'!E10+'[1]TÜRK'!E10+'[1]TOWER'!E10+'[1]ŞEKER'!E10+'[1]SEGURE'!E10+'[1]AVEON'!E10+'[1]LİMASOL'!E10+'[1]KIBRIS'!E10+'[1]NORTHPRİME'!E10+'[1]İKTİSAT'!E10+'[1]GÜVEN'!E10+'[1]GÜNEŞ'!E10+'[1]GROUPAMA'!E10+'[1]GOLD'!E10+'[1]CAN SİGORTA'!E10+'[1]DAĞLI'!E10+'[1]CREDİTWEST'!E10+'[1]COMMERCIAL'!E10+'[1]KIBRIS KAPİTAL INS.'!E10+'[1]BEY'!E10+'[1]AXA'!E10+'[1]EUROCİTY'!E10+'[1]AS-CAN'!E10+'[1]ANADOLU'!E10+'[1]AGI SİGORTA A.Ş.'!E10</f>
        <v>0</v>
      </c>
      <c r="F10" s="5">
        <f>+'[1]ZURİCH'!F10+'[1]ZİRVE'!F10+'[1]ÜNİVERSAL'!F10+'[1]TÜRK'!F10+'[1]TOWER'!F10+'[1]ŞEKER'!F10+'[1]SEGURE'!F10+'[1]AVEON'!F10+'[1]LİMASOL'!F10+'[1]KIBRIS'!F10+'[1]NORTHPRİME'!F10+'[1]İKTİSAT'!F10+'[1]GÜVEN'!F10+'[1]GÜNEŞ'!F10+'[1]GROUPAMA'!F10+'[1]GOLD'!F10+'[1]CAN SİGORTA'!F10+'[1]DAĞLI'!F10+'[1]CREDİTWEST'!F10+'[1]COMMERCIAL'!F10+'[1]KIBRIS KAPİTAL INS.'!F10+'[1]BEY'!F10+'[1]AXA'!F10+'[1]EUROCİTY'!F10+'[1]AS-CAN'!F10+'[1]ANADOLU'!F10+'[1]AGI SİGORTA A.Ş.'!F10</f>
        <v>0</v>
      </c>
      <c r="G10" s="5">
        <f>+'[1]ZURİCH'!G10+'[1]ZİRVE'!G10+'[1]ÜNİVERSAL'!G10+'[1]TÜRK'!G10+'[1]TOWER'!G10+'[1]ŞEKER'!G10+'[1]SEGURE'!G10+'[1]AVEON'!G10+'[1]LİMASOL'!G10+'[1]KIBRIS'!G10+'[1]NORTHPRİME'!G10+'[1]İKTİSAT'!G10+'[1]GÜVEN'!G10+'[1]GÜNEŞ'!G10+'[1]GROUPAMA'!G10+'[1]GOLD'!G10+'[1]CAN SİGORTA'!G10+'[1]DAĞLI'!G10+'[1]CREDİTWEST'!G10+'[1]COMMERCIAL'!G10+'[1]KIBRIS KAPİTAL INS.'!G10+'[1]BEY'!G10+'[1]AXA'!G10+'[1]EUROCİTY'!G10+'[1]AS-CAN'!G10+'[1]ANADOLU'!G10+'[1]AGI SİGORTA A.Ş.'!G10</f>
        <v>0</v>
      </c>
      <c r="H10" s="5">
        <f>+'[1]ZURİCH'!H10+'[1]ZİRVE'!H10+'[1]ÜNİVERSAL'!H10+'[1]TÜRK'!H10+'[1]TOWER'!H10+'[1]ŞEKER'!H10+'[1]SEGURE'!H10+'[1]AVEON'!H10+'[1]LİMASOL'!H10+'[1]KIBRIS'!H10+'[1]NORTHPRİME'!H10+'[1]İKTİSAT'!H10+'[1]GÜVEN'!H10+'[1]GÜNEŞ'!H10+'[1]GROUPAMA'!H10+'[1]GOLD'!H10+'[1]CAN SİGORTA'!H10+'[1]DAĞLI'!H10+'[1]CREDİTWEST'!H10+'[1]COMMERCIAL'!H10+'[1]KIBRIS KAPİTAL INS.'!H10+'[1]BEY'!H10+'[1]AXA'!H10+'[1]EUROCİTY'!H10+'[1]AS-CAN'!H10+'[1]ANADOLU'!H10+'[1]AGI SİGORTA A.Ş.'!H10</f>
        <v>0</v>
      </c>
      <c r="I10" s="5">
        <f>+'[1]ZURİCH'!I10+'[1]ZİRVE'!I10+'[1]ÜNİVERSAL'!I10+'[1]TÜRK'!I10+'[1]TOWER'!I10+'[1]ŞEKER'!I10+'[1]SEGURE'!I10+'[1]AVEON'!I10+'[1]LİMASOL'!I10+'[1]KIBRIS'!I10+'[1]NORTHPRİME'!I10+'[1]İKTİSAT'!I10+'[1]GÜVEN'!I10+'[1]GÜNEŞ'!I10+'[1]GROUPAMA'!I10+'[1]GOLD'!I10+'[1]CAN SİGORTA'!I10+'[1]DAĞLI'!I10+'[1]CREDİTWEST'!I10+'[1]COMMERCIAL'!I10+'[1]KIBRIS KAPİTAL INS.'!I10+'[1]BEY'!I10+'[1]AXA'!I10+'[1]EUROCİTY'!I10+'[1]AS-CAN'!I10+'[1]ANADOLU'!I10+'[1]AGI SİGORTA A.Ş.'!I10</f>
        <v>0</v>
      </c>
      <c r="J10" s="5">
        <f>+'[1]ZURİCH'!J10+'[1]ZİRVE'!J10+'[1]ÜNİVERSAL'!J10+'[1]TÜRK'!J10+'[1]TOWER'!J10+'[1]ŞEKER'!J10+'[1]SEGURE'!J10+'[1]AVEON'!J10+'[1]LİMASOL'!J10+'[1]KIBRIS'!J10+'[1]NORTHPRİME'!J10+'[1]İKTİSAT'!J10+'[1]GÜVEN'!J10+'[1]GÜNEŞ'!J10+'[1]GROUPAMA'!J10+'[1]GOLD'!J10+'[1]CAN SİGORTA'!J10+'[1]DAĞLI'!J10+'[1]CREDİTWEST'!J10+'[1]COMMERCIAL'!J10+'[1]KIBRIS KAPİTAL INS.'!J10+'[1]BEY'!J10+'[1]AXA'!J10+'[1]EUROCİTY'!J10+'[1]AS-CAN'!J10+'[1]ANADOLU'!J10+'[1]AGI SİGORTA A.Ş.'!J10</f>
        <v>0</v>
      </c>
      <c r="K10" s="5">
        <f>+'[1]ZURİCH'!K10+'[1]ZİRVE'!K10+'[1]ÜNİVERSAL'!K10+'[1]TÜRK'!K10+'[1]TOWER'!K10+'[1]ŞEKER'!K10+'[1]SEGURE'!K10+'[1]AVEON'!K10+'[1]LİMASOL'!K10+'[1]KIBRIS'!K10+'[1]NORTHPRİME'!K10+'[1]İKTİSAT'!K10+'[1]GÜVEN'!K10+'[1]GÜNEŞ'!K10+'[1]GROUPAMA'!K10+'[1]GOLD'!K10+'[1]CAN SİGORTA'!K10+'[1]DAĞLI'!K10+'[1]CREDİTWEST'!K10+'[1]COMMERCIAL'!K10+'[1]KIBRIS KAPİTAL INS.'!K10+'[1]BEY'!K10+'[1]AXA'!K10+'[1]EUROCİTY'!K10+'[1]AS-CAN'!K10+'[1]ANADOLU'!K10+'[1]AGI SİGORTA A.Ş.'!K10</f>
        <v>0</v>
      </c>
      <c r="L10" s="6">
        <f t="shared" si="1"/>
        <v>0</v>
      </c>
    </row>
    <row r="11" spans="1:12" ht="15">
      <c r="A11" s="2"/>
      <c r="B11" s="2"/>
      <c r="C11" s="2" t="s">
        <v>23</v>
      </c>
      <c r="D11" s="5">
        <f>+'[1]ZURİCH'!D11+'[1]ZİRVE'!D11+'[1]ÜNİVERSAL'!D11+'[1]TÜRK'!D11+'[1]TOWER'!D11+'[1]ŞEKER'!D11+'[1]SEGURE'!D11+'[1]AVEON'!D11+'[1]LİMASOL'!D11+'[1]KIBRIS'!D11+'[1]NORTHPRİME'!D11+'[1]İKTİSAT'!D11+'[1]GÜVEN'!D11+'[1]GÜNEŞ'!D11+'[1]GROUPAMA'!D11+'[1]GOLD'!D11+'[1]CAN SİGORTA'!D11+'[1]DAĞLI'!D11+'[1]CREDİTWEST'!D11+'[1]COMMERCIAL'!D11+'[1]KIBRIS KAPİTAL INS.'!D11+'[1]BEY'!D11+'[1]AXA'!D11+'[1]EUROCİTY'!D11+'[1]AS-CAN'!D11+'[1]ANADOLU'!D11+'[1]AGI SİGORTA A.Ş.'!D11</f>
        <v>0</v>
      </c>
      <c r="E11" s="5">
        <f>+'[1]ZURİCH'!E11+'[1]ZİRVE'!E11+'[1]ÜNİVERSAL'!E11+'[1]TÜRK'!E11+'[1]TOWER'!E11+'[1]ŞEKER'!E11+'[1]SEGURE'!E11+'[1]AVEON'!E11+'[1]LİMASOL'!E11+'[1]KIBRIS'!E11+'[1]NORTHPRİME'!E11+'[1]İKTİSAT'!E11+'[1]GÜVEN'!E11+'[1]GÜNEŞ'!E11+'[1]GROUPAMA'!E11+'[1]GOLD'!E11+'[1]CAN SİGORTA'!E11+'[1]DAĞLI'!E11+'[1]CREDİTWEST'!E11+'[1]COMMERCIAL'!E11+'[1]KIBRIS KAPİTAL INS.'!E11+'[1]BEY'!E11+'[1]AXA'!E11+'[1]EUROCİTY'!E11+'[1]AS-CAN'!E11+'[1]ANADOLU'!E11+'[1]AGI SİGORTA A.Ş.'!E11</f>
        <v>0</v>
      </c>
      <c r="F11" s="5">
        <f>+'[1]ZURİCH'!F11+'[1]ZİRVE'!F11+'[1]ÜNİVERSAL'!F11+'[1]TÜRK'!F11+'[1]TOWER'!F11+'[1]ŞEKER'!F11+'[1]SEGURE'!F11+'[1]AVEON'!F11+'[1]LİMASOL'!F11+'[1]KIBRIS'!F11+'[1]NORTHPRİME'!F11+'[1]İKTİSAT'!F11+'[1]GÜVEN'!F11+'[1]GÜNEŞ'!F11+'[1]GROUPAMA'!F11+'[1]GOLD'!F11+'[1]CAN SİGORTA'!F11+'[1]DAĞLI'!F11+'[1]CREDİTWEST'!F11+'[1]COMMERCIAL'!F11+'[1]KIBRIS KAPİTAL INS.'!F11+'[1]BEY'!F11+'[1]AXA'!F11+'[1]EUROCİTY'!F11+'[1]AS-CAN'!F11+'[1]ANADOLU'!F11+'[1]AGI SİGORTA A.Ş.'!F11</f>
        <v>0</v>
      </c>
      <c r="G11" s="5">
        <f>+'[1]ZURİCH'!G11+'[1]ZİRVE'!G11+'[1]ÜNİVERSAL'!G11+'[1]TÜRK'!G11+'[1]TOWER'!G11+'[1]ŞEKER'!G11+'[1]SEGURE'!G11+'[1]AVEON'!G11+'[1]LİMASOL'!G11+'[1]KIBRIS'!G11+'[1]NORTHPRİME'!G11+'[1]İKTİSAT'!G11+'[1]GÜVEN'!G11+'[1]GÜNEŞ'!G11+'[1]GROUPAMA'!G11+'[1]GOLD'!G11+'[1]CAN SİGORTA'!G11+'[1]DAĞLI'!G11+'[1]CREDİTWEST'!G11+'[1]COMMERCIAL'!G11+'[1]KIBRIS KAPİTAL INS.'!G11+'[1]BEY'!G11+'[1]AXA'!G11+'[1]EUROCİTY'!G11+'[1]AS-CAN'!G11+'[1]ANADOLU'!G11+'[1]AGI SİGORTA A.Ş.'!G11</f>
        <v>0</v>
      </c>
      <c r="H11" s="5">
        <f>+'[1]ZURİCH'!H11+'[1]ZİRVE'!H11+'[1]ÜNİVERSAL'!H11+'[1]TÜRK'!H11+'[1]TOWER'!H11+'[1]ŞEKER'!H11+'[1]SEGURE'!H11+'[1]AVEON'!H11+'[1]LİMASOL'!H11+'[1]KIBRIS'!H11+'[1]NORTHPRİME'!H11+'[1]İKTİSAT'!H11+'[1]GÜVEN'!H11+'[1]GÜNEŞ'!H11+'[1]GROUPAMA'!H11+'[1]GOLD'!H11+'[1]CAN SİGORTA'!H11+'[1]DAĞLI'!H11+'[1]CREDİTWEST'!H11+'[1]COMMERCIAL'!H11+'[1]KIBRIS KAPİTAL INS.'!H11+'[1]BEY'!H11+'[1]AXA'!H11+'[1]EUROCİTY'!H11+'[1]AS-CAN'!H11+'[1]ANADOLU'!H11+'[1]AGI SİGORTA A.Ş.'!H11</f>
        <v>0</v>
      </c>
      <c r="I11" s="5">
        <f>+'[1]ZURİCH'!I11+'[1]ZİRVE'!I11+'[1]ÜNİVERSAL'!I11+'[1]TÜRK'!I11+'[1]TOWER'!I11+'[1]ŞEKER'!I11+'[1]SEGURE'!I11+'[1]AVEON'!I11+'[1]LİMASOL'!I11+'[1]KIBRIS'!I11+'[1]NORTHPRİME'!I11+'[1]İKTİSAT'!I11+'[1]GÜVEN'!I11+'[1]GÜNEŞ'!I11+'[1]GROUPAMA'!I11+'[1]GOLD'!I11+'[1]CAN SİGORTA'!I11+'[1]DAĞLI'!I11+'[1]CREDİTWEST'!I11+'[1]COMMERCIAL'!I11+'[1]KIBRIS KAPİTAL INS.'!I11+'[1]BEY'!I11+'[1]AXA'!I11+'[1]EUROCİTY'!I11+'[1]AS-CAN'!I11+'[1]ANADOLU'!I11+'[1]AGI SİGORTA A.Ş.'!I11</f>
        <v>0</v>
      </c>
      <c r="J11" s="5">
        <f>+'[1]ZURİCH'!J11+'[1]ZİRVE'!J11+'[1]ÜNİVERSAL'!J11+'[1]TÜRK'!J11+'[1]TOWER'!J11+'[1]ŞEKER'!J11+'[1]SEGURE'!J11+'[1]AVEON'!J11+'[1]LİMASOL'!J11+'[1]KIBRIS'!J11+'[1]NORTHPRİME'!J11+'[1]İKTİSAT'!J11+'[1]GÜVEN'!J11+'[1]GÜNEŞ'!J11+'[1]GROUPAMA'!J11+'[1]GOLD'!J11+'[1]CAN SİGORTA'!J11+'[1]DAĞLI'!J11+'[1]CREDİTWEST'!J11+'[1]COMMERCIAL'!J11+'[1]KIBRIS KAPİTAL INS.'!J11+'[1]BEY'!J11+'[1]AXA'!J11+'[1]EUROCİTY'!J11+'[1]AS-CAN'!J11+'[1]ANADOLU'!J11+'[1]AGI SİGORTA A.Ş.'!J11</f>
        <v>0</v>
      </c>
      <c r="K11" s="5">
        <f>+'[1]ZURİCH'!K11+'[1]ZİRVE'!K11+'[1]ÜNİVERSAL'!K11+'[1]TÜRK'!K11+'[1]TOWER'!K11+'[1]ŞEKER'!K11+'[1]SEGURE'!K11+'[1]AVEON'!K11+'[1]LİMASOL'!K11+'[1]KIBRIS'!K11+'[1]NORTHPRİME'!K11+'[1]İKTİSAT'!K11+'[1]GÜVEN'!K11+'[1]GÜNEŞ'!K11+'[1]GROUPAMA'!K11+'[1]GOLD'!K11+'[1]CAN SİGORTA'!K11+'[1]DAĞLI'!K11+'[1]CREDİTWEST'!K11+'[1]COMMERCIAL'!K11+'[1]KIBRIS KAPİTAL INS.'!K11+'[1]BEY'!K11+'[1]AXA'!K11+'[1]EUROCİTY'!K11+'[1]AS-CAN'!K11+'[1]ANADOLU'!K11+'[1]AGI SİGORTA A.Ş.'!K11</f>
        <v>0</v>
      </c>
      <c r="L11" s="6">
        <f t="shared" si="1"/>
        <v>0</v>
      </c>
    </row>
    <row r="12" spans="1:12" ht="15">
      <c r="A12" s="2"/>
      <c r="B12" s="2"/>
      <c r="C12" s="2" t="s">
        <v>24</v>
      </c>
      <c r="D12" s="5">
        <f>+'[1]ZURİCH'!D12+'[1]ZİRVE'!D12+'[1]ÜNİVERSAL'!D12+'[1]TÜRK'!D12+'[1]TOWER'!D12+'[1]ŞEKER'!D12+'[1]SEGURE'!D12+'[1]AVEON'!D12+'[1]LİMASOL'!D12+'[1]KIBRIS'!D12+'[1]NORTHPRİME'!D12+'[1]İKTİSAT'!D12+'[1]GÜVEN'!D12+'[1]GÜNEŞ'!D12+'[1]GROUPAMA'!D12+'[1]GOLD'!D12+'[1]CAN SİGORTA'!D12+'[1]DAĞLI'!D12+'[1]CREDİTWEST'!D12+'[1]COMMERCIAL'!D12+'[1]KIBRIS KAPİTAL INS.'!D12+'[1]BEY'!D12+'[1]AXA'!D12+'[1]EUROCİTY'!D12+'[1]AS-CAN'!D12+'[1]ANADOLU'!D12+'[1]AGI SİGORTA A.Ş.'!D12</f>
        <v>-157628</v>
      </c>
      <c r="E12" s="5">
        <f>+'[1]ZURİCH'!E12+'[1]ZİRVE'!E12+'[1]ÜNİVERSAL'!E12+'[1]TÜRK'!E12+'[1]TOWER'!E12+'[1]ŞEKER'!E12+'[1]SEGURE'!E12+'[1]AVEON'!E12+'[1]LİMASOL'!E12+'[1]KIBRIS'!E12+'[1]NORTHPRİME'!E12+'[1]İKTİSAT'!E12+'[1]GÜVEN'!E12+'[1]GÜNEŞ'!E12+'[1]GROUPAMA'!E12+'[1]GOLD'!E12+'[1]CAN SİGORTA'!E12+'[1]DAĞLI'!E12+'[1]CREDİTWEST'!E12+'[1]COMMERCIAL'!E12+'[1]KIBRIS KAPİTAL INS.'!E12+'[1]BEY'!E12+'[1]AXA'!E12+'[1]EUROCİTY'!E12+'[1]AS-CAN'!E12+'[1]ANADOLU'!E12+'[1]AGI SİGORTA A.Ş.'!E12+'[1]MAPFREE'!C13</f>
        <v>-2660</v>
      </c>
      <c r="F12" s="5">
        <f>+'[1]ZURİCH'!F12+'[1]ZİRVE'!F12+'[1]ÜNİVERSAL'!F12+'[1]TÜRK'!F12+'[1]TOWER'!F12+'[1]ŞEKER'!F12+'[1]SEGURE'!F12+'[1]AVEON'!F12+'[1]LİMASOL'!F12+'[1]KIBRIS'!F12+'[1]NORTHPRİME'!F12+'[1]İKTİSAT'!F12+'[1]GÜVEN'!F12+'[1]GÜNEŞ'!F12+'[1]GROUPAMA'!F12+'[1]GOLD'!F12+'[1]CAN SİGORTA'!F12+'[1]DAĞLI'!F12+'[1]CREDİTWEST'!F12+'[1]COMMERCIAL'!F12+'[1]KIBRIS KAPİTAL INS.'!F12+'[1]BEY'!F12+'[1]AXA'!F12+'[1]EUROCİTY'!F12+'[1]AS-CAN'!F12+'[1]ANADOLU'!F12+'[1]AGI SİGORTA A.Ş.'!F12+'[1]AKFİNANS '!F13+'[1]MAPFREE'!D13</f>
        <v>-337000</v>
      </c>
      <c r="G12" s="5">
        <f>+'[1]ZURİCH'!G12+'[1]ZİRVE'!G12+'[1]ÜNİVERSAL'!G12+'[1]TÜRK'!G12+'[1]TOWER'!G12+'[1]ŞEKER'!G12+'[1]SEGURE'!G12+'[1]AVEON'!G12+'[1]LİMASOL'!G12+'[1]KIBRIS'!G12+'[1]NORTHPRİME'!G12+'[1]İKTİSAT'!G12+'[1]GÜVEN'!G12+'[1]GÜNEŞ'!G12+'[1]GROUPAMA'!G12+'[1]GOLD'!G12+'[1]CAN SİGORTA'!G12+'[1]DAĞLI'!G12+'[1]CREDİTWEST'!G12+'[1]COMMERCIAL'!G12+'[1]KIBRIS KAPİTAL INS.'!G12+'[1]BEY'!G12+'[1]AXA'!G12+'[1]EUROCİTY'!G12+'[1]AS-CAN'!G12+'[1]ANADOLU'!G12+'[1]AGI SİGORTA A.Ş.'!G12</f>
        <v>0</v>
      </c>
      <c r="H12" s="5">
        <f>+'[1]ZURİCH'!H12+'[1]ZİRVE'!H12+'[1]ÜNİVERSAL'!H12+'[1]TÜRK'!H12+'[1]TOWER'!H12+'[1]ŞEKER'!H12+'[1]SEGURE'!H12+'[1]AVEON'!H12+'[1]LİMASOL'!H12+'[1]KIBRIS'!H12+'[1]NORTHPRİME'!H12+'[1]İKTİSAT'!H12+'[1]GÜVEN'!H12+'[1]GÜNEŞ'!H12+'[1]GROUPAMA'!H12+'[1]GOLD'!H12+'[1]CAN SİGORTA'!H12+'[1]DAĞLI'!H12+'[1]CREDİTWEST'!H12+'[1]COMMERCIAL'!H12+'[1]KIBRIS KAPİTAL INS.'!H12+'[1]BEY'!H12+'[1]AXA'!H12+'[1]EUROCİTY'!H12+'[1]AS-CAN'!H12+'[1]ANADOLU'!H12+'[1]AGI SİGORTA A.Ş.'!H12</f>
        <v>-16356</v>
      </c>
      <c r="I12" s="5">
        <f>+'[1]ZURİCH'!I12+'[1]ZİRVE'!I12+'[1]ÜNİVERSAL'!I12+'[1]TÜRK'!I12+'[1]TOWER'!I12+'[1]ŞEKER'!I12+'[1]SEGURE'!I12+'[1]AVEON'!I12+'[1]LİMASOL'!I12+'[1]KIBRIS'!I12+'[1]NORTHPRİME'!I12+'[1]İKTİSAT'!I12+'[1]GÜVEN'!I12+'[1]GÜNEŞ'!I12+'[1]GROUPAMA'!I12+'[1]GOLD'!I12+'[1]CAN SİGORTA'!I12+'[1]DAĞLI'!I12+'[1]CREDİTWEST'!I12+'[1]COMMERCIAL'!I12+'[1]KIBRIS KAPİTAL INS.'!I12+'[1]BEY'!I12+'[1]AXA'!I12+'[1]EUROCİTY'!I12+'[1]AS-CAN'!I12+'[1]ANADOLU'!I12+'[1]AGI SİGORTA A.Ş.'!I12</f>
        <v>0</v>
      </c>
      <c r="J12" s="5">
        <f>+'[1]ZURİCH'!J12+'[1]ZİRVE'!J12+'[1]ÜNİVERSAL'!J12+'[1]TÜRK'!J12+'[1]TOWER'!J12+'[1]ŞEKER'!J12+'[1]SEGURE'!J12+'[1]AVEON'!J12+'[1]LİMASOL'!J12+'[1]KIBRIS'!J12+'[1]NORTHPRİME'!J12+'[1]İKTİSAT'!J12+'[1]GÜVEN'!J12+'[1]GÜNEŞ'!J12+'[1]GROUPAMA'!J12+'[1]GOLD'!J12+'[1]CAN SİGORTA'!J12+'[1]DAĞLI'!J12+'[1]CREDİTWEST'!J12+'[1]COMMERCIAL'!J12+'[1]KIBRIS KAPİTAL INS.'!J12+'[1]BEY'!J12+'[1]AXA'!J12+'[1]EUROCİTY'!J12+'[1]AS-CAN'!J12+'[1]ANADOLU'!J12+'[1]AGI SİGORTA A.Ş.'!J12</f>
        <v>0</v>
      </c>
      <c r="K12" s="5">
        <f>+'[1]ZURİCH'!K12+'[1]ZİRVE'!K12+'[1]ÜNİVERSAL'!K12+'[1]TÜRK'!K12+'[1]TOWER'!K12+'[1]ŞEKER'!K12+'[1]SEGURE'!K12+'[1]AVEON'!K12+'[1]LİMASOL'!K12+'[1]KIBRIS'!K12+'[1]NORTHPRİME'!K12+'[1]İKTİSAT'!K12+'[1]GÜVEN'!K12+'[1]GÜNEŞ'!K12+'[1]GROUPAMA'!K12+'[1]GOLD'!K12+'[1]CAN SİGORTA'!K12+'[1]DAĞLI'!K12+'[1]CREDİTWEST'!K12+'[1]COMMERCIAL'!K12+'[1]KIBRIS KAPİTAL INS.'!K12+'[1]BEY'!K12+'[1]AXA'!K12+'[1]EUROCİTY'!K12+'[1]AS-CAN'!K12+'[1]ANADOLU'!K12+'[1]AGI SİGORTA A.Ş.'!K12</f>
        <v>-1358</v>
      </c>
      <c r="L12" s="6">
        <f t="shared" si="1"/>
        <v>-515002</v>
      </c>
    </row>
    <row r="13" spans="1:12" ht="15">
      <c r="A13" s="2"/>
      <c r="B13" s="7" t="s">
        <v>25</v>
      </c>
      <c r="C13" s="7" t="s">
        <v>26</v>
      </c>
      <c r="D13" s="8">
        <f>+D14+D15+D16+D17+D18+D19</f>
        <v>10542616.190000001</v>
      </c>
      <c r="E13" s="8">
        <f>+E14+E15+E16+E17+E18+E19</f>
        <v>1074786.4100000001</v>
      </c>
      <c r="F13" s="8">
        <f>+F14+F15+F16+F17+F18+F19</f>
        <v>34716553.93</v>
      </c>
      <c r="G13" s="8">
        <f>+G14+G15+G16+G17+G18+G19</f>
        <v>4154724.8699999996</v>
      </c>
      <c r="H13" s="8">
        <f>+'[1]ZURİCH'!H13+'[1]ZİRVE'!H13+'[1]ÜNİVERSAL'!H13+'[1]TÜRK'!H13+'[1]TOWER'!H13+'[1]ŞEKER'!H13+'[1]SEGURE'!H13+'[1]AVEON'!H13+'[1]LİMASOL'!H13+'[1]KIBRIS'!H13+'[1]NORTHPRİME'!H13+'[1]İKTİSAT'!H13+'[1]GÜVEN'!H13+'[1]GÜNEŞ'!H13+'[1]GROUPAMA'!H13+'[1]GOLD'!H13+'[1]CAN SİGORTA'!H13+'[1]DAĞLI'!H13+'[1]CREDİTWEST'!H13+'[1]COMMERCIAL'!H13+'[1]KIBRIS KAPİTAL INS.'!H13+'[1]BEY'!H13+'[1]AXA'!H13+'[1]EUROCİTY'!H13+'[1]AS-CAN'!H13+'[1]ANADOLU'!H13+'[1]AGI SİGORTA A.Ş.'!H13</f>
        <v>1403818.92</v>
      </c>
      <c r="I13" s="8">
        <f>+I14+I15+I16+I17+I18+I19</f>
        <v>0</v>
      </c>
      <c r="J13" s="8">
        <f>+J14+J15+J16+J17+J18+J19</f>
        <v>0</v>
      </c>
      <c r="K13" s="8">
        <f>+K14+K15+K16+K17+K18+K19</f>
        <v>2101211.91</v>
      </c>
      <c r="L13" s="8">
        <f t="shared" si="1"/>
        <v>53993712.22999999</v>
      </c>
    </row>
    <row r="14" spans="1:12" ht="15">
      <c r="A14" s="2"/>
      <c r="B14" s="2"/>
      <c r="C14" s="2" t="s">
        <v>27</v>
      </c>
      <c r="D14" s="5">
        <f>+'[1]ZURİCH'!D14+'[1]ZİRVE'!D14+'[1]ÜNİVERSAL'!D14+'[1]TÜRK'!D14+'[1]TOWER'!D14+'[1]ŞEKER'!D14+'[1]SEGURE'!D14+'[1]AVEON'!D14+'[1]LİMASOL'!D14+'[1]KIBRIS'!D14+'[1]NORTHPRİME'!D14+'[1]İKTİSAT'!D14+'[1]GÜVEN'!D14+'[1]GÜNEŞ'!D14+'[1]GROUPAMA'!D14+'[1]GOLD'!D14+'[1]CAN SİGORTA'!D14+'[1]DAĞLI'!D14+'[1]CREDİTWEST'!D14+'[1]COMMERCIAL'!D14+'[1]KIBRIS KAPİTAL INS.'!D14+'[1]BEY'!D14+'[1]AXA'!D14+'[1]EUROCİTY'!D14+'[1]AS-CAN'!D14+'[1]ANADOLU'!D14+'[1]AGI SİGORTA A.Ş.'!D14+'[1]MAPFREE'!B15</f>
        <v>6929251.15</v>
      </c>
      <c r="E14" s="5">
        <f>+'[1]ZURİCH'!E14+'[1]ZİRVE'!E14+'[1]ÜNİVERSAL'!E14+'[1]TÜRK'!E14+'[1]TOWER'!E14+'[1]ŞEKER'!E14+'[1]SEGURE'!E14+'[1]AVEON'!E14+'[1]LİMASOL'!E14+'[1]KIBRIS'!E14+'[1]NORTHPRİME'!E14+'[1]İKTİSAT'!E14+'[1]GÜVEN'!E14+'[1]GÜNEŞ'!E14+'[1]GROUPAMA'!E14+'[1]GOLD'!E14+'[1]CAN SİGORTA'!E14+'[1]DAĞLI'!E14+'[1]CREDİTWEST'!E14+'[1]COMMERCIAL'!E14+'[1]KIBRIS KAPİTAL INS.'!E14+'[1]BEY'!E14+'[1]AXA'!E14+'[1]EUROCİTY'!E14+'[1]AS-CAN'!E14+'[1]ANADOLU'!E14+'[1]AGI SİGORTA A.Ş.'!E14+'[1]MAPFREE'!C15</f>
        <v>657832.48</v>
      </c>
      <c r="F14" s="5">
        <f>+'[1]ZURİCH'!F14+'[1]ZİRVE'!F14+'[1]ÜNİVERSAL'!F14+'[1]TÜRK'!F14+'[1]TOWER'!F14+'[1]ŞEKER'!F14+'[1]SEGURE'!F14+'[1]AVEON'!F14+'[1]LİMASOL'!F14+'[1]KIBRIS'!F14+'[1]NORTHPRİME'!F14+'[1]İKTİSAT'!F14+'[1]GÜVEN'!F14+'[1]GÜNEŞ'!F14+'[1]GROUPAMA'!F14+'[1]GOLD'!F14+'[1]CAN SİGORTA'!F14+'[1]DAĞLI'!F14+'[1]CREDİTWEST'!F14+'[1]COMMERCIAL'!F14+'[1]KIBRIS KAPİTAL INS.'!F14+'[1]BEY'!F14+'[1]AXA'!F14+'[1]EUROCİTY'!F14+'[1]AS-CAN'!F14+'[1]ANADOLU'!F14+'[1]AGI SİGORTA A.Ş.'!F14+'[1]AKFİNANS '!F15+'[1]MAPFREE'!D15</f>
        <v>21779436.5</v>
      </c>
      <c r="G14" s="5">
        <f>+'[1]ZURİCH'!G14+'[1]ZİRVE'!G14+'[1]ÜNİVERSAL'!G14+'[1]TÜRK'!G14+'[1]TOWER'!G14+'[1]ŞEKER'!G14+'[1]SEGURE'!G14+'[1]AVEON'!G14+'[1]LİMASOL'!G14+'[1]KIBRIS'!G14+'[1]NORTHPRİME'!G14+'[1]İKTİSAT'!G14+'[1]GÜVEN'!G14+'[1]GÜNEŞ'!G14+'[1]GROUPAMA'!G14+'[1]GOLD'!G14+'[1]CAN SİGORTA'!G14+'[1]DAĞLI'!G14+'[1]CREDİTWEST'!G14+'[1]COMMERCIAL'!G14+'[1]KIBRIS KAPİTAL INS.'!G14+'[1]BEY'!G14+'[1]AXA'!G14+'[1]EUROCİTY'!G14+'[1]AS-CAN'!G14+'[1]ANADOLU'!G14+'[1]AGI SİGORTA A.Ş.'!G14+'[1]MAPFREE'!E15</f>
        <v>3524098.6899999995</v>
      </c>
      <c r="H14" s="5">
        <f>+'[1]ZURİCH'!H14+'[1]ZİRVE'!H14+'[1]ÜNİVERSAL'!H14+'[1]TÜRK'!H14+'[1]TOWER'!H14+'[1]ŞEKER'!H14+'[1]SEGURE'!H14+'[1]AVEON'!H14+'[1]LİMASOL'!H14+'[1]KIBRIS'!H14+'[1]NORTHPRİME'!H14+'[1]İKTİSAT'!H14+'[1]GÜVEN'!H14+'[1]GÜNEŞ'!H14+'[1]GROUPAMA'!H14+'[1]GOLD'!H14+'[1]CAN SİGORTA'!H14+'[1]DAĞLI'!H14+'[1]CREDİTWEST'!H14+'[1]COMMERCIAL'!H14+'[1]KIBRIS KAPİTAL INS.'!H14+'[1]BEY'!H14+'[1]AXA'!H14+'[1]EUROCİTY'!H14+'[1]AS-CAN'!H14+'[1]ANADOLU'!H14+'[1]AGI SİGORTA A.Ş.'!H14</f>
        <v>760472.73</v>
      </c>
      <c r="I14" s="5">
        <f>+'[1]ZURİCH'!I14+'[1]ZİRVE'!I14+'[1]ÜNİVERSAL'!I14+'[1]TÜRK'!I14+'[1]TOWER'!I14+'[1]ŞEKER'!I14+'[1]SEGURE'!I14+'[1]AVEON'!I14+'[1]LİMASOL'!I14+'[1]KIBRIS'!I14+'[1]NORTHPRİME'!I14+'[1]İKTİSAT'!I14+'[1]GÜVEN'!I14+'[1]GÜNEŞ'!I14+'[1]GROUPAMA'!I14+'[1]GOLD'!I14+'[1]CAN SİGORTA'!I14+'[1]DAĞLI'!I14+'[1]CREDİTWEST'!I14+'[1]COMMERCIAL'!I14+'[1]KIBRIS KAPİTAL INS.'!I14+'[1]BEY'!I14+'[1]AXA'!I14+'[1]EUROCİTY'!I14+'[1]AS-CAN'!I14+'[1]ANADOLU'!I14+'[1]AGI SİGORTA A.Ş.'!I14</f>
        <v>0</v>
      </c>
      <c r="J14" s="5">
        <f>+'[1]ZURİCH'!J14+'[1]ZİRVE'!J14+'[1]ÜNİVERSAL'!J14+'[1]TÜRK'!J14+'[1]TOWER'!J14+'[1]ŞEKER'!J14+'[1]SEGURE'!J14+'[1]AVEON'!J14+'[1]LİMASOL'!J14+'[1]KIBRIS'!J14+'[1]NORTHPRİME'!J14+'[1]İKTİSAT'!J14+'[1]GÜVEN'!J14+'[1]GÜNEŞ'!J14+'[1]GROUPAMA'!J14+'[1]GOLD'!J14+'[1]CAN SİGORTA'!J14+'[1]DAĞLI'!J14+'[1]CREDİTWEST'!J14+'[1]COMMERCIAL'!J14+'[1]KIBRIS KAPİTAL INS.'!J14+'[1]BEY'!J14+'[1]AXA'!J14+'[1]EUROCİTY'!J14+'[1]AS-CAN'!J14+'[1]ANADOLU'!J14+'[1]AGI SİGORTA A.Ş.'!J14</f>
        <v>0</v>
      </c>
      <c r="K14" s="5">
        <f>+'[1]ZURİCH'!K14+'[1]ZİRVE'!K14+'[1]ÜNİVERSAL'!K14+'[1]TÜRK'!K14+'[1]TOWER'!K14+'[1]ŞEKER'!K14+'[1]SEGURE'!K14+'[1]AVEON'!K14+'[1]LİMASOL'!K14+'[1]KIBRIS'!K14+'[1]NORTHPRİME'!K14+'[1]İKTİSAT'!K14+'[1]GÜVEN'!K14+'[1]GÜNEŞ'!K14+'[1]GROUPAMA'!K14+'[1]GOLD'!K14+'[1]CAN SİGORTA'!K14+'[1]DAĞLI'!K14+'[1]CREDİTWEST'!K14+'[1]COMMERCIAL'!K14+'[1]KIBRIS KAPİTAL INS.'!K14+'[1]BEY'!K14+'[1]AXA'!K14+'[1]EUROCİTY'!K14+'[1]AS-CAN'!K14+'[1]ANADOLU'!K14+'[1]AGI SİGORTA A.Ş.'!K14</f>
        <v>2089606</v>
      </c>
      <c r="L14" s="6">
        <f t="shared" si="1"/>
        <v>35740697.550000004</v>
      </c>
    </row>
    <row r="15" spans="1:12" ht="15">
      <c r="A15" s="2"/>
      <c r="B15" s="2"/>
      <c r="C15" s="2" t="s">
        <v>28</v>
      </c>
      <c r="D15" s="5">
        <f>+'[1]ZURİCH'!D15+'[1]ZİRVE'!D15+'[1]ÜNİVERSAL'!D15+'[1]TÜRK'!D15+'[1]TOWER'!D15+'[1]ŞEKER'!D15+'[1]SEGURE'!D15+'[1]AVEON'!D15+'[1]LİMASOL'!D15+'[1]KIBRIS'!D15+'[1]NORTHPRİME'!D15+'[1]İKTİSAT'!D15+'[1]GÜVEN'!D15+'[1]GÜNEŞ'!D15+'[1]GROUPAMA'!D15+'[1]GOLD'!D15+'[1]CAN SİGORTA'!D15+'[1]DAĞLI'!D15+'[1]CREDİTWEST'!D15+'[1]COMMERCIAL'!D15+'[1]KIBRIS KAPİTAL INS.'!D15+'[1]BEY'!D15+'[1]AXA'!D15+'[1]EUROCİTY'!D15+'[1]AS-CAN'!D15+'[1]ANADOLU'!D15+'[1]AGI SİGORTA A.Ş.'!D15+'[1]MAPFREE'!B16</f>
        <v>3621562.04</v>
      </c>
      <c r="E15" s="5">
        <f>+'[1]ZURİCH'!E15+'[1]ZİRVE'!E15+'[1]ÜNİVERSAL'!E15+'[1]TÜRK'!E15+'[1]TOWER'!E15+'[1]ŞEKER'!E15+'[1]SEGURE'!E15+'[1]AVEON'!E15+'[1]LİMASOL'!E15+'[1]KIBRIS'!E15+'[1]NORTHPRİME'!E15+'[1]İKTİSAT'!E15+'[1]GÜVEN'!E15+'[1]GÜNEŞ'!E15+'[1]GROUPAMA'!E15+'[1]GOLD'!E15+'[1]CAN SİGORTA'!E15+'[1]DAĞLI'!E15+'[1]CREDİTWEST'!E15+'[1]COMMERCIAL'!E15+'[1]KIBRIS KAPİTAL INS.'!E15+'[1]BEY'!E15+'[1]AXA'!E15+'[1]EUROCİTY'!E15+'[1]AS-CAN'!E15+'[1]ANADOLU'!E15+'[1]AGI SİGORTA A.Ş.'!E15+'[1]MAPFREE'!C16</f>
        <v>416953.93000000005</v>
      </c>
      <c r="F15" s="5">
        <f>+'[1]ZURİCH'!F15+'[1]ZİRVE'!F15+'[1]ÜNİVERSAL'!F15+'[1]TÜRK'!F15+'[1]TOWER'!F15+'[1]ŞEKER'!F15+'[1]SEGURE'!F15+'[1]AVEON'!F15+'[1]LİMASOL'!F15+'[1]KIBRIS'!F15+'[1]NORTHPRİME'!F15+'[1]İKTİSAT'!F15+'[1]GÜVEN'!F15+'[1]GÜNEŞ'!F15+'[1]GROUPAMA'!F15+'[1]GOLD'!F15+'[1]CAN SİGORTA'!F15+'[1]DAĞLI'!F15+'[1]CREDİTWEST'!F15+'[1]COMMERCIAL'!F15+'[1]KIBRIS KAPİTAL INS.'!F15+'[1]BEY'!F15+'[1]AXA'!F15+'[1]EUROCİTY'!F15+'[1]AS-CAN'!F15+'[1]ANADOLU'!F15+'[1]AGI SİGORTA A.Ş.'!F15+'[1]AKFİNANS '!F16+'[1]MAPFREE'!D16</f>
        <v>12940489.43</v>
      </c>
      <c r="G15" s="5">
        <f>+'[1]ZURİCH'!G15+'[1]ZİRVE'!G15+'[1]ÜNİVERSAL'!G15+'[1]TÜRK'!G15+'[1]TOWER'!G15+'[1]ŞEKER'!G15+'[1]SEGURE'!G15+'[1]AVEON'!G15+'[1]LİMASOL'!G15+'[1]KIBRIS'!G15+'[1]NORTHPRİME'!G15+'[1]İKTİSAT'!G15+'[1]GÜVEN'!G15+'[1]GÜNEŞ'!G15+'[1]GROUPAMA'!G15+'[1]GOLD'!G15+'[1]CAN SİGORTA'!G15+'[1]DAĞLI'!G15+'[1]CREDİTWEST'!G15+'[1]COMMERCIAL'!G15+'[1]KIBRIS KAPİTAL INS.'!G15+'[1]BEY'!G15+'[1]AXA'!G15+'[1]EUROCİTY'!G15+'[1]AS-CAN'!G15+'[1]ANADOLU'!G15+'[1]AGI SİGORTA A.Ş.'!G15+'[1]MAPFREE'!E16</f>
        <v>630626.18</v>
      </c>
      <c r="H15" s="5">
        <f>+'[1]ZURİCH'!H15+'[1]ZİRVE'!H15+'[1]ÜNİVERSAL'!H15+'[1]TÜRK'!H15+'[1]TOWER'!H15+'[1]ŞEKER'!H15+'[1]SEGURE'!H15+'[1]AVEON'!H15+'[1]LİMASOL'!H15+'[1]KIBRIS'!H15+'[1]NORTHPRİME'!H15+'[1]İKTİSAT'!H15+'[1]GÜVEN'!H15+'[1]GÜNEŞ'!H15+'[1]GROUPAMA'!H15+'[1]GOLD'!H15+'[1]CAN SİGORTA'!H15+'[1]DAĞLI'!H15+'[1]CREDİTWEST'!H15+'[1]COMMERCIAL'!H15+'[1]KIBRIS KAPİTAL INS.'!H15+'[1]BEY'!H15+'[1]AXA'!H15+'[1]EUROCİTY'!H15+'[1]AS-CAN'!H15+'[1]ANADOLU'!H15+'[1]AGI SİGORTA A.Ş.'!H15</f>
        <v>646987.19</v>
      </c>
      <c r="I15" s="5">
        <f>+'[1]ZURİCH'!I15+'[1]ZİRVE'!I15+'[1]ÜNİVERSAL'!I15+'[1]TÜRK'!I15+'[1]TOWER'!I15+'[1]ŞEKER'!I15+'[1]SEGURE'!I15+'[1]AVEON'!I15+'[1]LİMASOL'!I15+'[1]KIBRIS'!I15+'[1]NORTHPRİME'!I15+'[1]İKTİSAT'!I15+'[1]GÜVEN'!I15+'[1]GÜNEŞ'!I15+'[1]GROUPAMA'!I15+'[1]GOLD'!I15+'[1]CAN SİGORTA'!I15+'[1]DAĞLI'!I15+'[1]CREDİTWEST'!I15+'[1]COMMERCIAL'!I15+'[1]KIBRIS KAPİTAL INS.'!I15+'[1]BEY'!I15+'[1]AXA'!I15+'[1]EUROCİTY'!I15+'[1]AS-CAN'!I15+'[1]ANADOLU'!I15+'[1]AGI SİGORTA A.Ş.'!I15</f>
        <v>0</v>
      </c>
      <c r="J15" s="5">
        <f>+'[1]ZURİCH'!J15+'[1]ZİRVE'!J15+'[1]ÜNİVERSAL'!J15+'[1]TÜRK'!J15+'[1]TOWER'!J15+'[1]ŞEKER'!J15+'[1]SEGURE'!J15+'[1]AVEON'!J15+'[1]LİMASOL'!J15+'[1]KIBRIS'!J15+'[1]NORTHPRİME'!J15+'[1]İKTİSAT'!J15+'[1]GÜVEN'!J15+'[1]GÜNEŞ'!J15+'[1]GROUPAMA'!J15+'[1]GOLD'!J15+'[1]CAN SİGORTA'!J15+'[1]DAĞLI'!J15+'[1]CREDİTWEST'!J15+'[1]COMMERCIAL'!J15+'[1]KIBRIS KAPİTAL INS.'!J15+'[1]BEY'!J15+'[1]AXA'!J15+'[1]EUROCİTY'!J15+'[1]AS-CAN'!J15+'[1]ANADOLU'!J15+'[1]AGI SİGORTA A.Ş.'!J15</f>
        <v>0</v>
      </c>
      <c r="K15" s="5">
        <f>+'[1]ZURİCH'!K15+'[1]ZİRVE'!K15+'[1]ÜNİVERSAL'!K15+'[1]TÜRK'!K15+'[1]TOWER'!K15+'[1]ŞEKER'!K15+'[1]SEGURE'!K15+'[1]AVEON'!K15+'[1]LİMASOL'!K15+'[1]KIBRIS'!K15+'[1]NORTHPRİME'!K15+'[1]İKTİSAT'!K15+'[1]GÜVEN'!K15+'[1]GÜNEŞ'!K15+'[1]GROUPAMA'!K15+'[1]GOLD'!K15+'[1]CAN SİGORTA'!K15+'[1]DAĞLI'!K15+'[1]CREDİTWEST'!K15+'[1]COMMERCIAL'!K15+'[1]KIBRIS KAPİTAL INS.'!K15+'[1]BEY'!K15+'[1]AXA'!K15+'[1]EUROCİTY'!K15+'[1]AS-CAN'!K15+'[1]ANADOLU'!K15+'[1]AGI SİGORTA A.Ş.'!K15</f>
        <v>11605.91</v>
      </c>
      <c r="L15" s="6">
        <f t="shared" si="1"/>
        <v>18268224.68</v>
      </c>
    </row>
    <row r="16" spans="1:12" ht="15">
      <c r="A16" s="2"/>
      <c r="B16" s="2"/>
      <c r="C16" s="2" t="s">
        <v>29</v>
      </c>
      <c r="D16" s="5">
        <f>+'[1]ZURİCH'!D16+'[1]ZİRVE'!D16+'[1]ÜNİVERSAL'!D16+'[1]TÜRK'!D16+'[1]TOWER'!D16+'[1]ŞEKER'!D16+'[1]SEGURE'!D16+'[1]AVEON'!D16+'[1]LİMASOL'!D16+'[1]KIBRIS'!D16+'[1]NORTHPRİME'!D16+'[1]İKTİSAT'!D16+'[1]GÜVEN'!D16+'[1]GÜNEŞ'!D16+'[1]GROUPAMA'!D16+'[1]GOLD'!D16+'[1]CAN SİGORTA'!D16+'[1]DAĞLI'!D16+'[1]CREDİTWEST'!D16+'[1]COMMERCIAL'!D16+'[1]KIBRIS KAPİTAL INS.'!D16+'[1]BEY'!D16+'[1]AXA'!D16+'[1]EUROCİTY'!D16+'[1]AS-CAN'!D16+'[1]ANADOLU'!D16+'[1]AGI SİGORTA A.Ş.'!D16</f>
        <v>0</v>
      </c>
      <c r="E16" s="5">
        <f>+'[1]ZURİCH'!E16+'[1]ZİRVE'!E16+'[1]ÜNİVERSAL'!E16+'[1]TÜRK'!E16+'[1]TOWER'!E16+'[1]ŞEKER'!E16+'[1]SEGURE'!E16+'[1]AVEON'!E16+'[1]LİMASOL'!E16+'[1]KIBRIS'!E16+'[1]NORTHPRİME'!E16+'[1]İKTİSAT'!E16+'[1]GÜVEN'!E16+'[1]GÜNEŞ'!E16+'[1]GROUPAMA'!E16+'[1]GOLD'!E16+'[1]CAN SİGORTA'!E16+'[1]DAĞLI'!E16+'[1]CREDİTWEST'!E16+'[1]COMMERCIAL'!E16+'[1]KIBRIS KAPİTAL INS.'!E16+'[1]BEY'!E16+'[1]AXA'!E16+'[1]EUROCİTY'!E16+'[1]AS-CAN'!E16+'[1]ANADOLU'!E16+'[1]AGI SİGORTA A.Ş.'!E16</f>
        <v>0</v>
      </c>
      <c r="F16" s="5">
        <f>+'[1]ZURİCH'!F16+'[1]ZİRVE'!F16+'[1]ÜNİVERSAL'!F16+'[1]TÜRK'!F16+'[1]TOWER'!F16+'[1]ŞEKER'!F16+'[1]SEGURE'!F16+'[1]AVEON'!F16+'[1]LİMASOL'!F16+'[1]KIBRIS'!F16+'[1]NORTHPRİME'!F16+'[1]İKTİSAT'!F16+'[1]GÜVEN'!F16+'[1]GÜNEŞ'!F16+'[1]GROUPAMA'!F16+'[1]GOLD'!F16+'[1]CAN SİGORTA'!F16+'[1]DAĞLI'!F16+'[1]CREDİTWEST'!F16+'[1]COMMERCIAL'!F16+'[1]KIBRIS KAPİTAL INS.'!F16+'[1]BEY'!F16+'[1]AXA'!F16+'[1]EUROCİTY'!F16+'[1]AS-CAN'!F16+'[1]ANADOLU'!F16+'[1]AGI SİGORTA A.Ş.'!F16</f>
        <v>0</v>
      </c>
      <c r="G16" s="5">
        <f>+'[1]ZURİCH'!G16+'[1]ZİRVE'!G16+'[1]ÜNİVERSAL'!G16+'[1]TÜRK'!G16+'[1]TOWER'!G16+'[1]ŞEKER'!G16+'[1]SEGURE'!G16+'[1]AVEON'!G16+'[1]LİMASOL'!G16+'[1]KIBRIS'!G16+'[1]NORTHPRİME'!G16+'[1]İKTİSAT'!G16+'[1]GÜVEN'!G16+'[1]GÜNEŞ'!G16+'[1]GROUPAMA'!G16+'[1]GOLD'!G16+'[1]CAN SİGORTA'!G16+'[1]DAĞLI'!G16+'[1]CREDİTWEST'!G16+'[1]COMMERCIAL'!G16+'[1]KIBRIS KAPİTAL INS.'!G16+'[1]BEY'!G16+'[1]AXA'!G16+'[1]EUROCİTY'!G16+'[1]AS-CAN'!G16+'[1]ANADOLU'!G16+'[1]AGI SİGORTA A.Ş.'!G16</f>
        <v>0</v>
      </c>
      <c r="H16" s="5">
        <f>+'[1]ZURİCH'!H16+'[1]ZİRVE'!H16+'[1]ÜNİVERSAL'!H16+'[1]TÜRK'!H16+'[1]TOWER'!H16+'[1]ŞEKER'!H16+'[1]SEGURE'!H16+'[1]AVEON'!H16+'[1]LİMASOL'!H16+'[1]KIBRIS'!H16+'[1]NORTHPRİME'!H16+'[1]İKTİSAT'!H16+'[1]GÜVEN'!H16+'[1]GÜNEŞ'!H16+'[1]GROUPAMA'!H16+'[1]GOLD'!H16+'[1]CAN SİGORTA'!H16+'[1]DAĞLI'!H16+'[1]CREDİTWEST'!H16+'[1]COMMERCIAL'!H16+'[1]KIBRIS KAPİTAL INS.'!H16+'[1]BEY'!H16+'[1]AXA'!H16+'[1]EUROCİTY'!H16+'[1]AS-CAN'!H16+'[1]ANADOLU'!H16+'[1]AGI SİGORTA A.Ş.'!H16</f>
        <v>0</v>
      </c>
      <c r="I16" s="5">
        <f>+'[1]ZURİCH'!I16+'[1]ZİRVE'!I16+'[1]ÜNİVERSAL'!I16+'[1]TÜRK'!I16+'[1]TOWER'!I16+'[1]ŞEKER'!I16+'[1]SEGURE'!I16+'[1]AVEON'!I16+'[1]LİMASOL'!I16+'[1]KIBRIS'!I16+'[1]NORTHPRİME'!I16+'[1]İKTİSAT'!I16+'[1]GÜVEN'!I16+'[1]GÜNEŞ'!I16+'[1]GROUPAMA'!I16+'[1]GOLD'!I16+'[1]CAN SİGORTA'!I16+'[1]DAĞLI'!I16+'[1]CREDİTWEST'!I16+'[1]COMMERCIAL'!I16+'[1]KIBRIS KAPİTAL INS.'!I16+'[1]BEY'!I16+'[1]AXA'!I16+'[1]EUROCİTY'!I16+'[1]AS-CAN'!I16+'[1]ANADOLU'!I16+'[1]AGI SİGORTA A.Ş.'!I16</f>
        <v>0</v>
      </c>
      <c r="J16" s="5">
        <f>+'[1]ZURİCH'!J16+'[1]ZİRVE'!J16+'[1]ÜNİVERSAL'!J16+'[1]TÜRK'!J16+'[1]TOWER'!J16+'[1]ŞEKER'!J16+'[1]SEGURE'!J16+'[1]AVEON'!J16+'[1]LİMASOL'!J16+'[1]KIBRIS'!J16+'[1]NORTHPRİME'!J16+'[1]İKTİSAT'!J16+'[1]GÜVEN'!J16+'[1]GÜNEŞ'!J16+'[1]GROUPAMA'!J16+'[1]GOLD'!J16+'[1]CAN SİGORTA'!J16+'[1]DAĞLI'!J16+'[1]CREDİTWEST'!J16+'[1]COMMERCIAL'!J16+'[1]KIBRIS KAPİTAL INS.'!J16+'[1]BEY'!J16+'[1]AXA'!J16+'[1]EUROCİTY'!J16+'[1]AS-CAN'!J16+'[1]ANADOLU'!J16+'[1]AGI SİGORTA A.Ş.'!J16</f>
        <v>0</v>
      </c>
      <c r="K16" s="5">
        <f>+'[1]ZURİCH'!K16+'[1]ZİRVE'!K16+'[1]ÜNİVERSAL'!K16+'[1]TÜRK'!K16+'[1]TOWER'!K16+'[1]ŞEKER'!K16+'[1]SEGURE'!K16+'[1]AVEON'!K16+'[1]LİMASOL'!K16+'[1]KIBRIS'!K16+'[1]NORTHPRİME'!K16+'[1]İKTİSAT'!K16+'[1]GÜVEN'!K16+'[1]GÜNEŞ'!K16+'[1]GROUPAMA'!K16+'[1]GOLD'!K16+'[1]CAN SİGORTA'!K16+'[1]DAĞLI'!K16+'[1]CREDİTWEST'!K16+'[1]COMMERCIAL'!K16+'[1]KIBRIS KAPİTAL INS.'!K16+'[1]BEY'!K16+'[1]AXA'!K16+'[1]EUROCİTY'!K16+'[1]AS-CAN'!K16+'[1]ANADOLU'!K16+'[1]AGI SİGORTA A.Ş.'!K16</f>
        <v>0</v>
      </c>
      <c r="L16" s="6">
        <f t="shared" si="1"/>
        <v>0</v>
      </c>
    </row>
    <row r="17" spans="1:12" ht="15">
      <c r="A17" s="2"/>
      <c r="B17" s="2"/>
      <c r="C17" s="2" t="s">
        <v>30</v>
      </c>
      <c r="D17" s="5">
        <f>+'[1]ZURİCH'!D17+'[1]ZİRVE'!D17+'[1]ÜNİVERSAL'!D17+'[1]TÜRK'!D17+'[1]TOWER'!D17+'[1]ŞEKER'!D17+'[1]SEGURE'!D17+'[1]AVEON'!D17+'[1]LİMASOL'!D17+'[1]KIBRIS'!D17+'[1]NORTHPRİME'!D17+'[1]İKTİSAT'!D17+'[1]GÜVEN'!D17+'[1]GÜNEŞ'!D17+'[1]GROUPAMA'!D17+'[1]GOLD'!D17+'[1]CAN SİGORTA'!D17+'[1]DAĞLI'!D17+'[1]CREDİTWEST'!D17+'[1]COMMERCIAL'!D17+'[1]KIBRIS KAPİTAL INS.'!D17+'[1]BEY'!D17+'[1]AXA'!D17+'[1]EUROCİTY'!D17+'[1]AS-CAN'!D17+'[1]ANADOLU'!D17+'[1]AGI SİGORTA A.Ş.'!D17</f>
        <v>0</v>
      </c>
      <c r="E17" s="5">
        <f>+'[1]ZURİCH'!E17+'[1]ZİRVE'!E17+'[1]ÜNİVERSAL'!E17+'[1]TÜRK'!E17+'[1]TOWER'!E17+'[1]ŞEKER'!E17+'[1]SEGURE'!E17+'[1]AVEON'!E17+'[1]LİMASOL'!E17+'[1]KIBRIS'!E17+'[1]NORTHPRİME'!E17+'[1]İKTİSAT'!E17+'[1]GÜVEN'!E17+'[1]GÜNEŞ'!E17+'[1]GROUPAMA'!E17+'[1]GOLD'!E17+'[1]CAN SİGORTA'!E17+'[1]DAĞLI'!E17+'[1]CREDİTWEST'!E17+'[1]COMMERCIAL'!E17+'[1]KIBRIS KAPİTAL INS.'!E17+'[1]BEY'!E17+'[1]AXA'!E17+'[1]EUROCİTY'!E17+'[1]AS-CAN'!E17+'[1]ANADOLU'!E17+'[1]AGI SİGORTA A.Ş.'!E17</f>
        <v>0</v>
      </c>
      <c r="F17" s="5">
        <f>+'[1]ZURİCH'!F17+'[1]ZİRVE'!F17+'[1]ÜNİVERSAL'!F17+'[1]TÜRK'!F17+'[1]TOWER'!F17+'[1]ŞEKER'!F17+'[1]SEGURE'!F17+'[1]AVEON'!F17+'[1]LİMASOL'!F17+'[1]KIBRIS'!F17+'[1]NORTHPRİME'!F17+'[1]İKTİSAT'!F17+'[1]GÜVEN'!F17+'[1]GÜNEŞ'!F17+'[1]GROUPAMA'!F17+'[1]GOLD'!F17+'[1]CAN SİGORTA'!F17+'[1]DAĞLI'!F17+'[1]CREDİTWEST'!F17+'[1]COMMERCIAL'!F17+'[1]KIBRIS KAPİTAL INS.'!F17+'[1]BEY'!F17+'[1]AXA'!F17+'[1]EUROCİTY'!F17+'[1]AS-CAN'!F17+'[1]ANADOLU'!F17+'[1]AGI SİGORTA A.Ş.'!F17</f>
        <v>0</v>
      </c>
      <c r="G17" s="5">
        <f>+'[1]ZURİCH'!G17+'[1]ZİRVE'!G17+'[1]ÜNİVERSAL'!G17+'[1]TÜRK'!G17+'[1]TOWER'!G17+'[1]ŞEKER'!G17+'[1]SEGURE'!G17+'[1]AVEON'!G17+'[1]LİMASOL'!G17+'[1]KIBRIS'!G17+'[1]NORTHPRİME'!G17+'[1]İKTİSAT'!G17+'[1]GÜVEN'!G17+'[1]GÜNEŞ'!G17+'[1]GROUPAMA'!G17+'[1]GOLD'!G17+'[1]CAN SİGORTA'!G17+'[1]DAĞLI'!G17+'[1]CREDİTWEST'!G17+'[1]COMMERCIAL'!G17+'[1]KIBRIS KAPİTAL INS.'!G17+'[1]BEY'!G17+'[1]AXA'!G17+'[1]EUROCİTY'!G17+'[1]AS-CAN'!G17+'[1]ANADOLU'!G17+'[1]AGI SİGORTA A.Ş.'!G17</f>
        <v>0</v>
      </c>
      <c r="H17" s="5">
        <f>+'[1]ZURİCH'!H17+'[1]ZİRVE'!H17+'[1]ÜNİVERSAL'!H17+'[1]TÜRK'!H17+'[1]TOWER'!H17+'[1]ŞEKER'!H17+'[1]SEGURE'!H17+'[1]AVEON'!H17+'[1]LİMASOL'!H17+'[1]KIBRIS'!H17+'[1]NORTHPRİME'!H17+'[1]İKTİSAT'!H17+'[1]GÜVEN'!H17+'[1]GÜNEŞ'!H17+'[1]GROUPAMA'!H17+'[1]GOLD'!H17+'[1]CAN SİGORTA'!H17+'[1]DAĞLI'!H17+'[1]CREDİTWEST'!H17+'[1]COMMERCIAL'!H17+'[1]KIBRIS KAPİTAL INS.'!H17+'[1]BEY'!H17+'[1]AXA'!H17+'[1]EUROCİTY'!H17+'[1]AS-CAN'!H17+'[1]ANADOLU'!H17+'[1]AGI SİGORTA A.Ş.'!H17</f>
        <v>0</v>
      </c>
      <c r="I17" s="5">
        <f>+'[1]ZURİCH'!I17+'[1]ZİRVE'!I17+'[1]ÜNİVERSAL'!I17+'[1]TÜRK'!I17+'[1]TOWER'!I17+'[1]ŞEKER'!I17+'[1]SEGURE'!I17+'[1]AVEON'!I17+'[1]LİMASOL'!I17+'[1]KIBRIS'!I17+'[1]NORTHPRİME'!I17+'[1]İKTİSAT'!I17+'[1]GÜVEN'!I17+'[1]GÜNEŞ'!I17+'[1]GROUPAMA'!I17+'[1]GOLD'!I17+'[1]CAN SİGORTA'!I17+'[1]DAĞLI'!I17+'[1]CREDİTWEST'!I17+'[1]COMMERCIAL'!I17+'[1]KIBRIS KAPİTAL INS.'!I17+'[1]BEY'!I17+'[1]AXA'!I17+'[1]EUROCİTY'!I17+'[1]AS-CAN'!I17+'[1]ANADOLU'!I17+'[1]AGI SİGORTA A.Ş.'!I17</f>
        <v>0</v>
      </c>
      <c r="J17" s="5">
        <f>+'[1]ZURİCH'!J17+'[1]ZİRVE'!J17+'[1]ÜNİVERSAL'!J17+'[1]TÜRK'!J17+'[1]TOWER'!J17+'[1]ŞEKER'!J17+'[1]SEGURE'!J17+'[1]AVEON'!J17+'[1]LİMASOL'!J17+'[1]KIBRIS'!J17+'[1]NORTHPRİME'!J17+'[1]İKTİSAT'!J17+'[1]GÜVEN'!J17+'[1]GÜNEŞ'!J17+'[1]GROUPAMA'!J17+'[1]GOLD'!J17+'[1]CAN SİGORTA'!J17+'[1]DAĞLI'!J17+'[1]CREDİTWEST'!J17+'[1]COMMERCIAL'!J17+'[1]KIBRIS KAPİTAL INS.'!J17+'[1]BEY'!J17+'[1]AXA'!J17+'[1]EUROCİTY'!J17+'[1]AS-CAN'!J17+'[1]ANADOLU'!J17+'[1]AGI SİGORTA A.Ş.'!J17</f>
        <v>0</v>
      </c>
      <c r="K17" s="5">
        <f>+'[1]ZURİCH'!K17+'[1]ZİRVE'!K17+'[1]ÜNİVERSAL'!K17+'[1]TÜRK'!K17+'[1]TOWER'!K17+'[1]ŞEKER'!K17+'[1]SEGURE'!K17+'[1]AVEON'!K17+'[1]LİMASOL'!K17+'[1]KIBRIS'!K17+'[1]NORTHPRİME'!K17+'[1]İKTİSAT'!K17+'[1]GÜVEN'!K17+'[1]GÜNEŞ'!K17+'[1]GROUPAMA'!K17+'[1]GOLD'!K17+'[1]CAN SİGORTA'!K17+'[1]DAĞLI'!K17+'[1]CREDİTWEST'!K17+'[1]COMMERCIAL'!K17+'[1]KIBRIS KAPİTAL INS.'!K17+'[1]BEY'!K17+'[1]AXA'!K17+'[1]EUROCİTY'!K17+'[1]AS-CAN'!K17+'[1]ANADOLU'!K17+'[1]AGI SİGORTA A.Ş.'!K17</f>
        <v>0</v>
      </c>
      <c r="L17" s="6">
        <f t="shared" si="1"/>
        <v>0</v>
      </c>
    </row>
    <row r="18" spans="1:12" ht="15">
      <c r="A18" s="2"/>
      <c r="B18" s="2"/>
      <c r="C18" s="2" t="s">
        <v>31</v>
      </c>
      <c r="D18" s="5">
        <f>+'[1]ZURİCH'!D18+'[1]ZİRVE'!D18+'[1]ÜNİVERSAL'!D18+'[1]TÜRK'!D18+'[1]TOWER'!D18+'[1]ŞEKER'!D18+'[1]SEGURE'!D18+'[1]AVEON'!D18+'[1]LİMASOL'!D18+'[1]KIBRIS'!D18+'[1]NORTHPRİME'!D18+'[1]İKTİSAT'!D18+'[1]GÜVEN'!D18+'[1]GÜNEŞ'!D18+'[1]GROUPAMA'!D18+'[1]GOLD'!D18+'[1]CAN SİGORTA'!D18+'[1]DAĞLI'!D18+'[1]CREDİTWEST'!D18+'[1]COMMERCIAL'!D18+'[1]KIBRIS KAPİTAL INS.'!D18+'[1]BEY'!D18+'[1]AXA'!D18+'[1]EUROCİTY'!D18+'[1]AS-CAN'!D18+'[1]ANADOLU'!D18+'[1]AGI SİGORTA A.Ş.'!D18</f>
        <v>0</v>
      </c>
      <c r="E18" s="5">
        <f>+'[1]ZURİCH'!E18+'[1]ZİRVE'!E18+'[1]ÜNİVERSAL'!E18+'[1]TÜRK'!E18+'[1]TOWER'!E18+'[1]ŞEKER'!E18+'[1]SEGURE'!E18+'[1]AVEON'!E18+'[1]LİMASOL'!E18+'[1]KIBRIS'!E18+'[1]NORTHPRİME'!E18+'[1]İKTİSAT'!E18+'[1]GÜVEN'!E18+'[1]GÜNEŞ'!E18+'[1]GROUPAMA'!E18+'[1]GOLD'!E18+'[1]CAN SİGORTA'!E18+'[1]DAĞLI'!E18+'[1]CREDİTWEST'!E18+'[1]COMMERCIAL'!E18+'[1]KIBRIS KAPİTAL INS.'!E18+'[1]BEY'!E18+'[1]AXA'!E18+'[1]EUROCİTY'!E18+'[1]AS-CAN'!E18+'[1]ANADOLU'!E18+'[1]AGI SİGORTA A.Ş.'!E18</f>
        <v>0</v>
      </c>
      <c r="F18" s="5">
        <f>+'[1]ZURİCH'!F18+'[1]ZİRVE'!F18+'[1]ÜNİVERSAL'!F18+'[1]TÜRK'!F18+'[1]TOWER'!F18+'[1]ŞEKER'!F18+'[1]SEGURE'!F18+'[1]AVEON'!F18+'[1]LİMASOL'!F18+'[1]KIBRIS'!F18+'[1]NORTHPRİME'!F18+'[1]İKTİSAT'!F18+'[1]GÜVEN'!F18+'[1]GÜNEŞ'!F18+'[1]GROUPAMA'!F18+'[1]GOLD'!F18+'[1]CAN SİGORTA'!F18+'[1]DAĞLI'!F18+'[1]CREDİTWEST'!F18+'[1]COMMERCIAL'!F18+'[1]KIBRIS KAPİTAL INS.'!F18+'[1]BEY'!F18+'[1]AXA'!F18+'[1]EUROCİTY'!F18+'[1]AS-CAN'!F18+'[1]ANADOLU'!F18+'[1]AGI SİGORTA A.Ş.'!F18</f>
        <v>0</v>
      </c>
      <c r="G18" s="5">
        <f>+'[1]ZURİCH'!G18+'[1]ZİRVE'!G18+'[1]ÜNİVERSAL'!G18+'[1]TÜRK'!G18+'[1]TOWER'!G18+'[1]ŞEKER'!G18+'[1]SEGURE'!G18+'[1]AVEON'!G18+'[1]LİMASOL'!G18+'[1]KIBRIS'!G18+'[1]NORTHPRİME'!G18+'[1]İKTİSAT'!G18+'[1]GÜVEN'!G18+'[1]GÜNEŞ'!G18+'[1]GROUPAMA'!G18+'[1]GOLD'!G18+'[1]CAN SİGORTA'!G18+'[1]DAĞLI'!G18+'[1]CREDİTWEST'!G18+'[1]COMMERCIAL'!G18+'[1]KIBRIS KAPİTAL INS.'!G18+'[1]BEY'!G18+'[1]AXA'!G18+'[1]EUROCİTY'!G18+'[1]AS-CAN'!G18+'[1]ANADOLU'!G18+'[1]AGI SİGORTA A.Ş.'!G18</f>
        <v>0</v>
      </c>
      <c r="H18" s="5">
        <f>+'[1]ZURİCH'!H18+'[1]ZİRVE'!H18+'[1]ÜNİVERSAL'!H18+'[1]TÜRK'!H18+'[1]TOWER'!H18+'[1]ŞEKER'!H18+'[1]SEGURE'!H18+'[1]AVEON'!H18+'[1]LİMASOL'!H18+'[1]KIBRIS'!H18+'[1]NORTHPRİME'!H18+'[1]İKTİSAT'!H18+'[1]GÜVEN'!H18+'[1]GÜNEŞ'!H18+'[1]GROUPAMA'!H18+'[1]GOLD'!H18+'[1]CAN SİGORTA'!H18+'[1]DAĞLI'!H18+'[1]CREDİTWEST'!H18+'[1]COMMERCIAL'!H18+'[1]KIBRIS KAPİTAL INS.'!H18+'[1]BEY'!H18+'[1]AXA'!H18+'[1]EUROCİTY'!H18+'[1]AS-CAN'!H18+'[1]ANADOLU'!H18+'[1]AGI SİGORTA A.Ş.'!H18</f>
        <v>0</v>
      </c>
      <c r="I18" s="5">
        <f>+'[1]ZURİCH'!I18+'[1]ZİRVE'!I18+'[1]ÜNİVERSAL'!I18+'[1]TÜRK'!I18+'[1]TOWER'!I18+'[1]ŞEKER'!I18+'[1]SEGURE'!I18+'[1]AVEON'!I18+'[1]LİMASOL'!I18+'[1]KIBRIS'!I18+'[1]NORTHPRİME'!I18+'[1]İKTİSAT'!I18+'[1]GÜVEN'!I18+'[1]GÜNEŞ'!I18+'[1]GROUPAMA'!I18+'[1]GOLD'!I18+'[1]CAN SİGORTA'!I18+'[1]DAĞLI'!I18+'[1]CREDİTWEST'!I18+'[1]COMMERCIAL'!I18+'[1]KIBRIS KAPİTAL INS.'!I18+'[1]BEY'!I18+'[1]AXA'!I18+'[1]EUROCİTY'!I18+'[1]AS-CAN'!I18+'[1]ANADOLU'!I18+'[1]AGI SİGORTA A.Ş.'!I18</f>
        <v>0</v>
      </c>
      <c r="J18" s="5">
        <f>+'[1]ZURİCH'!J18+'[1]ZİRVE'!J18+'[1]ÜNİVERSAL'!J18+'[1]TÜRK'!J18+'[1]TOWER'!J18+'[1]ŞEKER'!J18+'[1]SEGURE'!J18+'[1]AVEON'!J18+'[1]LİMASOL'!J18+'[1]KIBRIS'!J18+'[1]NORTHPRİME'!J18+'[1]İKTİSAT'!J18+'[1]GÜVEN'!J18+'[1]GÜNEŞ'!J18+'[1]GROUPAMA'!J18+'[1]GOLD'!J18+'[1]CAN SİGORTA'!J18+'[1]DAĞLI'!J18+'[1]CREDİTWEST'!J18+'[1]COMMERCIAL'!J18+'[1]KIBRIS KAPİTAL INS.'!J18+'[1]BEY'!J18+'[1]AXA'!J18+'[1]EUROCİTY'!J18+'[1]AS-CAN'!J18+'[1]ANADOLU'!J18+'[1]AGI SİGORTA A.Ş.'!J18</f>
        <v>0</v>
      </c>
      <c r="K18" s="5">
        <f>+'[1]ZURİCH'!K18+'[1]ZİRVE'!K18+'[1]ÜNİVERSAL'!K18+'[1]TÜRK'!K18+'[1]TOWER'!K18+'[1]ŞEKER'!K18+'[1]SEGURE'!K18+'[1]AVEON'!K18+'[1]LİMASOL'!K18+'[1]KIBRIS'!K18+'[1]NORTHPRİME'!K18+'[1]İKTİSAT'!K18+'[1]GÜVEN'!K18+'[1]GÜNEŞ'!K18+'[1]GROUPAMA'!K18+'[1]GOLD'!K18+'[1]CAN SİGORTA'!K18+'[1]DAĞLI'!K18+'[1]CREDİTWEST'!K18+'[1]COMMERCIAL'!K18+'[1]KIBRIS KAPİTAL INS.'!K18+'[1]BEY'!K18+'[1]AXA'!K18+'[1]EUROCİTY'!K18+'[1]AS-CAN'!K18+'[1]ANADOLU'!K18+'[1]AGI SİGORTA A.Ş.'!K18</f>
        <v>0</v>
      </c>
      <c r="L18" s="6">
        <f t="shared" si="1"/>
        <v>0</v>
      </c>
    </row>
    <row r="19" spans="1:12" ht="15">
      <c r="A19" s="2"/>
      <c r="B19" s="2"/>
      <c r="C19" s="2" t="s">
        <v>32</v>
      </c>
      <c r="D19" s="5">
        <f>+'[1]ZURİCH'!D19+'[1]ZİRVE'!D19+'[1]ÜNİVERSAL'!D19+'[1]TÜRK'!D19+'[1]TOWER'!D19+'[1]ŞEKER'!D19+'[1]SEGURE'!D19+'[1]AVEON'!D19+'[1]LİMASOL'!D19+'[1]KIBRIS'!D19+'[1]NORTHPRİME'!D19+'[1]İKTİSAT'!D19+'[1]GÜVEN'!D19+'[1]GÜNEŞ'!D19+'[1]GROUPAMA'!D19+'[1]GOLD'!D19+'[1]CAN SİGORTA'!D19+'[1]DAĞLI'!D19+'[1]CREDİTWEST'!D19+'[1]COMMERCIAL'!D19+'[1]KIBRIS KAPİTAL INS.'!D19+'[1]BEY'!D19+'[1]AXA'!D19+'[1]EUROCİTY'!D19+'[1]AS-CAN'!D19+'[1]ANADOLU'!D19+'[1]AGI SİGORTA A.Ş.'!D19</f>
        <v>-8197</v>
      </c>
      <c r="E19" s="5">
        <f>+'[1]ZURİCH'!E19+'[1]ZİRVE'!E19+'[1]ÜNİVERSAL'!E19+'[1]TÜRK'!E19+'[1]TOWER'!E19+'[1]ŞEKER'!E19+'[1]SEGURE'!E19+'[1]AVEON'!E19+'[1]LİMASOL'!E19+'[1]KIBRIS'!E19+'[1]NORTHPRİME'!E19+'[1]İKTİSAT'!E19+'[1]GÜVEN'!E19+'[1]GÜNEŞ'!E19+'[1]GROUPAMA'!E19+'[1]GOLD'!E19+'[1]CAN SİGORTA'!E19+'[1]DAĞLI'!E19+'[1]CREDİTWEST'!E19+'[1]COMMERCIAL'!E19+'[1]KIBRIS KAPİTAL INS.'!E19+'[1]BEY'!E19+'[1]AXA'!E19+'[1]EUROCİTY'!E19+'[1]AS-CAN'!E19+'[1]ANADOLU'!E19+'[1]AGI SİGORTA A.Ş.'!E19</f>
        <v>0</v>
      </c>
      <c r="F19" s="5">
        <f>+'[1]ZURİCH'!F19+'[1]ZİRVE'!F19+'[1]ÜNİVERSAL'!F19+'[1]TÜRK'!F19+'[1]TOWER'!F19+'[1]ŞEKER'!F19+'[1]SEGURE'!F19+'[1]AVEON'!F19+'[1]LİMASOL'!F19+'[1]KIBRIS'!F19+'[1]NORTHPRİME'!F19+'[1]İKTİSAT'!F19+'[1]GÜVEN'!F19+'[1]GÜNEŞ'!F19+'[1]GROUPAMA'!F19+'[1]GOLD'!F19+'[1]CAN SİGORTA'!F19+'[1]DAĞLI'!F19+'[1]CREDİTWEST'!F19+'[1]COMMERCIAL'!F19+'[1]KIBRIS KAPİTAL INS.'!F19+'[1]BEY'!F19+'[1]AXA'!F19+'[1]EUROCİTY'!F19+'[1]AS-CAN'!F19+'[1]ANADOLU'!F19+'[1]AGI SİGORTA A.Ş.'!F19+'[1]AKFİNANS '!F20</f>
        <v>-3372</v>
      </c>
      <c r="G19" s="5">
        <f>+'[1]ZURİCH'!G19+'[1]ZİRVE'!G19+'[1]ÜNİVERSAL'!G19+'[1]TÜRK'!G19+'[1]TOWER'!G19+'[1]ŞEKER'!G19+'[1]SEGURE'!G19+'[1]AVEON'!G19+'[1]LİMASOL'!G19+'[1]KIBRIS'!G19+'[1]NORTHPRİME'!G19+'[1]İKTİSAT'!G19+'[1]GÜVEN'!G19+'[1]GÜNEŞ'!G19+'[1]GROUPAMA'!G19+'[1]GOLD'!G19+'[1]CAN SİGORTA'!G19+'[1]DAĞLI'!G19+'[1]CREDİTWEST'!G19+'[1]COMMERCIAL'!G19+'[1]KIBRIS KAPİTAL INS.'!G19+'[1]BEY'!G19+'[1]AXA'!G19+'[1]EUROCİTY'!G19+'[1]AS-CAN'!G19+'[1]ANADOLU'!G19+'[1]AGI SİGORTA A.Ş.'!G19</f>
        <v>0</v>
      </c>
      <c r="H19" s="5">
        <f>+'[1]ZURİCH'!H19+'[1]ZİRVE'!H19+'[1]ÜNİVERSAL'!H19+'[1]TÜRK'!H19+'[1]TOWER'!H19+'[1]ŞEKER'!H19+'[1]SEGURE'!H19+'[1]AVEON'!H19+'[1]LİMASOL'!H19+'[1]KIBRIS'!H19+'[1]NORTHPRİME'!H19+'[1]İKTİSAT'!H19+'[1]GÜVEN'!H19+'[1]GÜNEŞ'!H19+'[1]GROUPAMA'!H19+'[1]GOLD'!H19+'[1]CAN SİGORTA'!H19+'[1]DAĞLI'!H19+'[1]CREDİTWEST'!H19+'[1]COMMERCIAL'!H19+'[1]KIBRIS KAPİTAL INS.'!H19+'[1]BEY'!H19+'[1]AXA'!H19+'[1]EUROCİTY'!H19+'[1]AS-CAN'!H19+'[1]ANADOLU'!H19+'[1]AGI SİGORTA A.Ş.'!H19</f>
        <v>-3641</v>
      </c>
      <c r="I19" s="5">
        <f>+'[1]ZURİCH'!I19+'[1]ZİRVE'!I19+'[1]ÜNİVERSAL'!I19+'[1]TÜRK'!I19+'[1]TOWER'!I19+'[1]ŞEKER'!I19+'[1]SEGURE'!I19+'[1]AVEON'!I19+'[1]LİMASOL'!I19+'[1]KIBRIS'!I19+'[1]NORTHPRİME'!I19+'[1]İKTİSAT'!I19+'[1]GÜVEN'!I19+'[1]GÜNEŞ'!I19+'[1]GROUPAMA'!I19+'[1]GOLD'!I19+'[1]CAN SİGORTA'!I19+'[1]DAĞLI'!I19+'[1]CREDİTWEST'!I19+'[1]COMMERCIAL'!I19+'[1]KIBRIS KAPİTAL INS.'!I19+'[1]BEY'!I19+'[1]AXA'!I19+'[1]EUROCİTY'!I19+'[1]AS-CAN'!I19+'[1]ANADOLU'!I19+'[1]AGI SİGORTA A.Ş.'!I19</f>
        <v>0</v>
      </c>
      <c r="J19" s="5">
        <f>+'[1]ZURİCH'!J19+'[1]ZİRVE'!J19+'[1]ÜNİVERSAL'!J19+'[1]TÜRK'!J19+'[1]TOWER'!J19+'[1]ŞEKER'!J19+'[1]SEGURE'!J19+'[1]AVEON'!J19+'[1]LİMASOL'!J19+'[1]KIBRIS'!J19+'[1]NORTHPRİME'!J19+'[1]İKTİSAT'!J19+'[1]GÜVEN'!J19+'[1]GÜNEŞ'!J19+'[1]GROUPAMA'!J19+'[1]GOLD'!J19+'[1]CAN SİGORTA'!J19+'[1]DAĞLI'!J19+'[1]CREDİTWEST'!J19+'[1]COMMERCIAL'!J19+'[1]KIBRIS KAPİTAL INS.'!J19+'[1]BEY'!J19+'[1]AXA'!J19+'[1]EUROCİTY'!J19+'[1]AS-CAN'!J19+'[1]ANADOLU'!J19+'[1]AGI SİGORTA A.Ş.'!J19</f>
        <v>0</v>
      </c>
      <c r="K19" s="5">
        <f>+'[1]ZURİCH'!K19+'[1]ZİRVE'!K19+'[1]ÜNİVERSAL'!K19+'[1]TÜRK'!K19+'[1]TOWER'!K19+'[1]ŞEKER'!K19+'[1]SEGURE'!K19+'[1]AVEON'!K19+'[1]LİMASOL'!K19+'[1]KIBRIS'!K19+'[1]NORTHPRİME'!K19+'[1]İKTİSAT'!K19+'[1]GÜVEN'!K19+'[1]GÜNEŞ'!K19+'[1]GROUPAMA'!K19+'[1]GOLD'!K19+'[1]CAN SİGORTA'!K19+'[1]DAĞLI'!K19+'[1]CREDİTWEST'!K19+'[1]COMMERCIAL'!K19+'[1]KIBRIS KAPİTAL INS.'!K19+'[1]BEY'!K19+'[1]AXA'!K19+'[1]EUROCİTY'!K19+'[1]AS-CAN'!K19+'[1]ANADOLU'!K19+'[1]AGI SİGORTA A.Ş.'!K19</f>
        <v>0</v>
      </c>
      <c r="L19" s="6">
        <f t="shared" si="1"/>
        <v>-15210</v>
      </c>
    </row>
    <row r="20" spans="1:12" ht="15">
      <c r="A20" s="2"/>
      <c r="B20" s="2" t="s">
        <v>33</v>
      </c>
      <c r="C20" s="2" t="s">
        <v>34</v>
      </c>
      <c r="D20" s="5">
        <f>+'[1]ZURİCH'!D20+'[1]ZİRVE'!D20+'[1]ÜNİVERSAL'!D20+'[1]TÜRK'!D20+'[1]TOWER'!D20+'[1]ŞEKER'!D20+'[1]SEGURE'!D20+'[1]AVEON'!D20+'[1]LİMASOL'!D20+'[1]KIBRIS'!D20+'[1]NORTHPRİME'!D20+'[1]İKTİSAT'!D20+'[1]GÜVEN'!D20+'[1]GÜNEŞ'!D20+'[1]GROUPAMA'!D20+'[1]GOLD'!D20+'[1]CAN SİGORTA'!D20+'[1]DAĞLI'!D20+'[1]CREDİTWEST'!D20+'[1]COMMERCIAL'!D20+'[1]KIBRIS KAPİTAL INS.'!D20+'[1]BEY'!D20+'[1]AXA'!D20+'[1]EUROCİTY'!D20+'[1]AS-CAN'!D20+'[1]ANADOLU'!D20+'[1]AGI SİGORTA A.Ş.'!D20+'[1]MAPFREE'!B21</f>
        <v>3703455.4699999997</v>
      </c>
      <c r="E20" s="5">
        <f>+'[1]ZURİCH'!E20+'[1]ZİRVE'!E20+'[1]ÜNİVERSAL'!E20+'[1]TÜRK'!E20+'[1]TOWER'!E20+'[1]ŞEKER'!E20+'[1]SEGURE'!E20+'[1]AVEON'!E20+'[1]LİMASOL'!E20+'[1]KIBRIS'!E20+'[1]NORTHPRİME'!E20+'[1]İKTİSAT'!E20+'[1]GÜVEN'!E20+'[1]GÜNEŞ'!E20+'[1]GROUPAMA'!E20+'[1]GOLD'!E20+'[1]CAN SİGORTA'!E20+'[1]DAĞLI'!E20+'[1]CREDİTWEST'!E20+'[1]COMMERCIAL'!E20+'[1]KIBRIS KAPİTAL INS.'!E20+'[1]BEY'!E20+'[1]AXA'!E20+'[1]EUROCİTY'!E20+'[1]AS-CAN'!E20+'[1]ANADOLU'!E20+'[1]AGI SİGORTA A.Ş.'!E20+'[1]MAPFREE'!C21</f>
        <v>490998.54</v>
      </c>
      <c r="F20" s="5">
        <f>+'[1]ZURİCH'!F20+'[1]ZİRVE'!F20+'[1]ÜNİVERSAL'!F20+'[1]TÜRK'!F20+'[1]TOWER'!F20+'[1]ŞEKER'!F20+'[1]SEGURE'!F20+'[1]AVEON'!F20+'[1]LİMASOL'!F20+'[1]KIBRIS'!F20+'[1]NORTHPRİME'!F20+'[1]İKTİSAT'!F20+'[1]GÜVEN'!F20+'[1]GÜNEŞ'!F20+'[1]GROUPAMA'!F20+'[1]GOLD'!F20+'[1]CAN SİGORTA'!F20+'[1]DAĞLI'!F20+'[1]CREDİTWEST'!F20+'[1]COMMERCIAL'!F20+'[1]KIBRIS KAPİTAL INS.'!F20+'[1]BEY'!F20+'[1]AXA'!F20+'[1]EUROCİTY'!F20+'[1]AS-CAN'!F20+'[1]ANADOLU'!F20+'[1]AGI SİGORTA A.Ş.'!F20+'[1]AKFİNANS '!F21+'[1]MAPFREE'!D21</f>
        <v>25144216.919999998</v>
      </c>
      <c r="G20" s="5">
        <f>+'[1]ZURİCH'!G20+'[1]ZİRVE'!G20+'[1]ÜNİVERSAL'!G20+'[1]TÜRK'!G20+'[1]TOWER'!G20+'[1]ŞEKER'!G20+'[1]SEGURE'!G20+'[1]AVEON'!G20+'[1]LİMASOL'!G20+'[1]KIBRIS'!G20+'[1]NORTHPRİME'!G20+'[1]İKTİSAT'!G20+'[1]GÜVEN'!G20+'[1]GÜNEŞ'!G20+'[1]GROUPAMA'!G20+'[1]GOLD'!G20+'[1]CAN SİGORTA'!G20+'[1]DAĞLI'!G20+'[1]CREDİTWEST'!G20+'[1]COMMERCIAL'!G20+'[1]KIBRIS KAPİTAL INS.'!G20+'[1]BEY'!G20+'[1]AXA'!G20+'[1]EUROCİTY'!G20+'[1]AS-CAN'!G20+'[1]ANADOLU'!G20+'[1]AGI SİGORTA A.Ş.'!G20+'[1]MAPFREE'!E21</f>
        <v>6236470.15</v>
      </c>
      <c r="H20" s="5">
        <f>+'[1]ZURİCH'!H20+'[1]ZİRVE'!H20+'[1]ÜNİVERSAL'!H20+'[1]TÜRK'!H20+'[1]TOWER'!H20+'[1]ŞEKER'!H20+'[1]SEGURE'!H20+'[1]AVEON'!H20+'[1]LİMASOL'!H20+'[1]KIBRIS'!H20+'[1]NORTHPRİME'!H20+'[1]İKTİSAT'!H20+'[1]GÜVEN'!H20+'[1]GÜNEŞ'!H20+'[1]GROUPAMA'!H20+'[1]GOLD'!H20+'[1]CAN SİGORTA'!H20+'[1]DAĞLI'!H20+'[1]CREDİTWEST'!H20+'[1]COMMERCIAL'!H20+'[1]KIBRIS KAPİTAL INS.'!H20+'[1]BEY'!H20+'[1]AXA'!H20+'[1]EUROCİTY'!H20+'[1]AS-CAN'!H20+'[1]ANADOLU'!H20+'[1]AGI SİGORTA A.Ş.'!H20</f>
        <v>85291.09000000001</v>
      </c>
      <c r="I20" s="5">
        <f>+'[1]ZURİCH'!I20+'[1]ZİRVE'!I20+'[1]ÜNİVERSAL'!I20+'[1]TÜRK'!I20+'[1]TOWER'!I20+'[1]ŞEKER'!I20+'[1]SEGURE'!I20+'[1]AVEON'!I20+'[1]LİMASOL'!I20+'[1]KIBRIS'!I20+'[1]NORTHPRİME'!I20+'[1]İKTİSAT'!I20+'[1]GÜVEN'!I20+'[1]GÜNEŞ'!I20+'[1]GROUPAMA'!I20+'[1]GOLD'!I20+'[1]CAN SİGORTA'!I20+'[1]DAĞLI'!I20+'[1]CREDİTWEST'!I20+'[1]COMMERCIAL'!I20+'[1]KIBRIS KAPİTAL INS.'!I20+'[1]BEY'!I20+'[1]AXA'!I20+'[1]EUROCİTY'!I20+'[1]AS-CAN'!I20+'[1]ANADOLU'!I20+'[1]AGI SİGORTA A.Ş.'!I20</f>
        <v>0</v>
      </c>
      <c r="J20" s="5">
        <f>+'[1]ZURİCH'!J20+'[1]ZİRVE'!J20+'[1]ÜNİVERSAL'!J20+'[1]TÜRK'!J20+'[1]TOWER'!J20+'[1]ŞEKER'!J20+'[1]SEGURE'!J20+'[1]AVEON'!J20+'[1]LİMASOL'!J20+'[1]KIBRIS'!J20+'[1]NORTHPRİME'!J20+'[1]İKTİSAT'!J20+'[1]GÜVEN'!J20+'[1]GÜNEŞ'!J20+'[1]GROUPAMA'!J20+'[1]GOLD'!J20+'[1]CAN SİGORTA'!J20+'[1]DAĞLI'!J20+'[1]CREDİTWEST'!J20+'[1]COMMERCIAL'!J20+'[1]KIBRIS KAPİTAL INS.'!J20+'[1]BEY'!J20+'[1]AXA'!J20+'[1]EUROCİTY'!J20+'[1]AS-CAN'!J20+'[1]ANADOLU'!J20+'[1]AGI SİGORTA A.Ş.'!J20</f>
        <v>0</v>
      </c>
      <c r="K20" s="5">
        <f>+'[1]ZURİCH'!K20+'[1]ZİRVE'!K20+'[1]ÜNİVERSAL'!K20+'[1]TÜRK'!K20+'[1]TOWER'!K20+'[1]ŞEKER'!K20+'[1]SEGURE'!K20+'[1]AVEON'!K20+'[1]LİMASOL'!K20+'[1]KIBRIS'!K20+'[1]NORTHPRİME'!K20+'[1]İKTİSAT'!K20+'[1]GÜVEN'!K20+'[1]GÜNEŞ'!K20+'[1]GROUPAMA'!K20+'[1]GOLD'!K20+'[1]CAN SİGORTA'!K20+'[1]DAĞLI'!K20+'[1]CREDİTWEST'!K20+'[1]COMMERCIAL'!K20+'[1]KIBRIS KAPİTAL INS.'!K20+'[1]BEY'!K20+'[1]AXA'!K20+'[1]EUROCİTY'!K20+'[1]AS-CAN'!K20+'[1]ANADOLU'!K20+'[1]AGI SİGORTA A.Ş.'!K20</f>
        <v>178</v>
      </c>
      <c r="L20" s="6">
        <f t="shared" si="1"/>
        <v>35660610.169999994</v>
      </c>
    </row>
    <row r="21" spans="1:12" ht="15">
      <c r="A21" s="2" t="s">
        <v>35</v>
      </c>
      <c r="B21" s="3"/>
      <c r="C21" s="3" t="s">
        <v>36</v>
      </c>
      <c r="D21" s="4">
        <f>+D22+D23+D24+D25+D33</f>
        <v>52252078.120000005</v>
      </c>
      <c r="E21" s="4">
        <f>+E22+E23+E24+E25+E33</f>
        <v>7660603.78</v>
      </c>
      <c r="F21" s="4">
        <f>+F22+F23+F24+F25+F33</f>
        <v>219842296.58999997</v>
      </c>
      <c r="G21" s="4">
        <f>+G22+G23+G24+G25+G33</f>
        <v>43076020.4</v>
      </c>
      <c r="H21" s="4">
        <f>+'[1]ZURİCH'!H21+'[1]ZİRVE'!H21+'[1]ÜNİVERSAL'!H21+'[1]TÜRK'!H21+'[1]TOWER'!H21+'[1]ŞEKER'!H21+'[1]SEGURE'!H21+'[1]AVEON'!H21+'[1]LİMASOL'!H21+'[1]KIBRIS'!H21+'[1]NORTHPRİME'!H21+'[1]İKTİSAT'!H21+'[1]GÜVEN'!H21+'[1]GÜNEŞ'!H21+'[1]GROUPAMA'!H21+'[1]GOLD'!H21+'[1]CAN SİGORTA'!H21+'[1]DAĞLI'!H21+'[1]CREDİTWEST'!H21+'[1]COMMERCIAL'!H21+'[1]KIBRIS KAPİTAL INS.'!H21+'[1]BEY'!H21+'[1]AXA'!H21+'[1]EUROCİTY'!H21+'[1]AS-CAN'!H21+'[1]ANADOLU'!H21+'[1]AGI SİGORTA A.Ş.'!H21</f>
        <v>5534546.51</v>
      </c>
      <c r="I21" s="4">
        <f>+I22+I23+I24+I25+I33</f>
        <v>0</v>
      </c>
      <c r="J21" s="4">
        <f>+J22+J23+J24+J25+J33</f>
        <v>926194.2700000001</v>
      </c>
      <c r="K21" s="4">
        <f>+K22+K23+K24+K25+K33</f>
        <v>8450261.91</v>
      </c>
      <c r="L21" s="4">
        <f t="shared" si="1"/>
        <v>337742001.5799999</v>
      </c>
    </row>
    <row r="22" spans="1:12" ht="15">
      <c r="A22" s="2"/>
      <c r="B22" s="2" t="s">
        <v>11</v>
      </c>
      <c r="C22" s="2" t="s">
        <v>37</v>
      </c>
      <c r="D22" s="5">
        <f>+'[1]ZURİCH'!D22+'[1]ZİRVE'!D22+'[1]ÜNİVERSAL'!D22+'[1]TÜRK'!D22+'[1]TOWER'!D22+'[1]ŞEKER'!D22+'[1]SEGURE'!D22+'[1]AVEON'!D22+'[1]LİMASOL'!D22+'[1]KIBRIS'!D22+'[1]NORTHPRİME'!D22+'[1]İKTİSAT'!D22+'[1]GÜVEN'!D22+'[1]GÜNEŞ'!D22+'[1]GROUPAMA'!D22+'[1]GOLD'!D22+'[1]CAN SİGORTA'!D22+'[1]DAĞLI'!D22+'[1]CREDİTWEST'!D22+'[1]COMMERCIAL'!D22+'[1]KIBRIS KAPİTAL INS.'!D22+'[1]BEY'!D22+'[1]AXA'!D22+'[1]EUROCİTY'!D22+'[1]AS-CAN'!D22+'[1]ANADOLU'!D22+'[1]AGI SİGORTA A.Ş.'!D22+'[1]MAPFREE'!B23</f>
        <v>16548790.910000002</v>
      </c>
      <c r="E22" s="5">
        <f>+'[1]ZURİCH'!E22+'[1]ZİRVE'!E22+'[1]ÜNİVERSAL'!E22+'[1]TÜRK'!E22+'[1]TOWER'!E22+'[1]ŞEKER'!E22+'[1]SEGURE'!E22+'[1]AVEON'!E22+'[1]LİMASOL'!E22+'[1]KIBRIS'!E22+'[1]NORTHPRİME'!E22+'[1]İKTİSAT'!E22+'[1]GÜVEN'!E22+'[1]GÜNEŞ'!E22+'[1]GROUPAMA'!E22+'[1]GOLD'!E22+'[1]CAN SİGORTA'!E22+'[1]DAĞLI'!E22+'[1]CREDİTWEST'!E22+'[1]COMMERCIAL'!E22+'[1]KIBRIS KAPİTAL INS.'!E22+'[1]BEY'!E22+'[1]AXA'!E22+'[1]EUROCİTY'!E22+'[1]AS-CAN'!E22+'[1]ANADOLU'!E22+'[1]AGI SİGORTA A.Ş.'!E22+'[1]MAPFREE'!C23</f>
        <v>2690779.1000000006</v>
      </c>
      <c r="F22" s="5">
        <f>+'[1]ZURİCH'!F22+'[1]ZİRVE'!F22+'[1]ÜNİVERSAL'!F22+'[1]TÜRK'!F22+'[1]TOWER'!F22+'[1]ŞEKER'!F22+'[1]SEGURE'!F22+'[1]AVEON'!F22+'[1]LİMASOL'!F22+'[1]KIBRIS'!F22+'[1]NORTHPRİME'!F22+'[1]İKTİSAT'!F22+'[1]GÜVEN'!F22+'[1]GÜNEŞ'!F22+'[1]GROUPAMA'!F22+'[1]GOLD'!F22+'[1]CAN SİGORTA'!F22+'[1]DAĞLI'!F22+'[1]CREDİTWEST'!F22+'[1]COMMERCIAL'!F22+'[1]KIBRIS KAPİTAL INS.'!F22+'[1]BEY'!F22+'[1]AXA'!F22+'[1]EUROCİTY'!F22+'[1]AS-CAN'!F22+'[1]ANADOLU'!F22+'[1]AGI SİGORTA A.Ş.'!F22+'[1]AKFİNANS '!F21+'[1]MAPFREE'!D23</f>
        <v>47300166.74</v>
      </c>
      <c r="G22" s="5">
        <f>+'[1]ZURİCH'!G22+'[1]ZİRVE'!G22+'[1]ÜNİVERSAL'!G22+'[1]TÜRK'!G22+'[1]TOWER'!G22+'[1]ŞEKER'!G22+'[1]SEGURE'!G22+'[1]AVEON'!G22+'[1]LİMASOL'!G22+'[1]KIBRIS'!G22+'[1]NORTHPRİME'!G22+'[1]İKTİSAT'!G22+'[1]GÜVEN'!G22+'[1]GÜNEŞ'!G22+'[1]GROUPAMA'!G22+'[1]GOLD'!G22+'[1]CAN SİGORTA'!G22+'[1]DAĞLI'!G22+'[1]CREDİTWEST'!G22+'[1]COMMERCIAL'!G22+'[1]KIBRIS KAPİTAL INS.'!G22+'[1]BEY'!G22+'[1]AXA'!G22+'[1]EUROCİTY'!G22+'[1]AS-CAN'!G22+'[1]ANADOLU'!G22+'[1]AGI SİGORTA A.Ş.'!G22+'[1]MAPFREE'!E23</f>
        <v>7411945.6</v>
      </c>
      <c r="H22" s="5">
        <f>+'[1]ZURİCH'!H22+'[1]ZİRVE'!H22+'[1]ÜNİVERSAL'!H22+'[1]TÜRK'!H22+'[1]TOWER'!H22+'[1]ŞEKER'!H22+'[1]SEGURE'!H22+'[1]AVEON'!H22+'[1]LİMASOL'!H22+'[1]KIBRIS'!H22+'[1]NORTHPRİME'!H22+'[1]İKTİSAT'!H22+'[1]GÜVEN'!H22+'[1]GÜNEŞ'!H22+'[1]GROUPAMA'!H22+'[1]GOLD'!H22+'[1]CAN SİGORTA'!H22+'[1]DAĞLI'!H22+'[1]CREDİTWEST'!H22+'[1]COMMERCIAL'!H22+'[1]KIBRIS KAPİTAL INS.'!H22+'[1]BEY'!H22+'[1]AXA'!H22+'[1]EUROCİTY'!H22+'[1]AS-CAN'!H22+'[1]ANADOLU'!H22+'[1]AGI SİGORTA A.Ş.'!H22</f>
        <v>1616993.5100000002</v>
      </c>
      <c r="I22" s="5">
        <f>+'[1]ZURİCH'!I22+'[1]ZİRVE'!I22+'[1]ÜNİVERSAL'!I22+'[1]TÜRK'!I22+'[1]TOWER'!I22+'[1]ŞEKER'!I22+'[1]SEGURE'!I22+'[1]AVEON'!I22+'[1]LİMASOL'!I22+'[1]KIBRIS'!I22+'[1]NORTHPRİME'!I22+'[1]İKTİSAT'!I22+'[1]GÜVEN'!I22+'[1]GÜNEŞ'!I22+'[1]GROUPAMA'!I22+'[1]GOLD'!I22+'[1]CAN SİGORTA'!I22+'[1]DAĞLI'!I22+'[1]CREDİTWEST'!I22+'[1]COMMERCIAL'!I22+'[1]KIBRIS KAPİTAL INS.'!I22+'[1]BEY'!I22+'[1]AXA'!I22+'[1]EUROCİTY'!I22+'[1]AS-CAN'!I22+'[1]ANADOLU'!I22+'[1]AGI SİGORTA A.Ş.'!I22</f>
        <v>0</v>
      </c>
      <c r="J22" s="5">
        <f>+'[1]ZURİCH'!J22+'[1]ZİRVE'!J22+'[1]ÜNİVERSAL'!J22+'[1]TÜRK'!J22+'[1]TOWER'!J22+'[1]ŞEKER'!J22+'[1]SEGURE'!J22+'[1]AVEON'!J22+'[1]LİMASOL'!J22+'[1]KIBRIS'!J22+'[1]NORTHPRİME'!J22+'[1]İKTİSAT'!J22+'[1]GÜVEN'!J22+'[1]GÜNEŞ'!J22+'[1]GROUPAMA'!J22+'[1]GOLD'!J22+'[1]CAN SİGORTA'!J22+'[1]DAĞLI'!J22+'[1]CREDİTWEST'!J22+'[1]COMMERCIAL'!J22+'[1]KIBRIS KAPİTAL INS.'!J22+'[1]BEY'!J22+'[1]AXA'!J22+'[1]EUROCİTY'!J22+'[1]AS-CAN'!J22+'[1]ANADOLU'!J22+'[1]AGI SİGORTA A.Ş.'!J22</f>
        <v>0</v>
      </c>
      <c r="K22" s="5">
        <f>+'[1]ZURİCH'!K22+'[1]ZİRVE'!K22+'[1]ÜNİVERSAL'!K22+'[1]TÜRK'!K22+'[1]TOWER'!K22+'[1]ŞEKER'!K22+'[1]SEGURE'!K22+'[1]AVEON'!K22+'[1]LİMASOL'!K22+'[1]KIBRIS'!K22+'[1]NORTHPRİME'!K22+'[1]İKTİSAT'!K22+'[1]GÜVEN'!K22+'[1]GÜNEŞ'!K22+'[1]GROUPAMA'!K22+'[1]GOLD'!K22+'[1]CAN SİGORTA'!K22+'[1]DAĞLI'!K22+'[1]CREDİTWEST'!K22+'[1]COMMERCIAL'!K22+'[1]KIBRIS KAPİTAL INS.'!K22+'[1]BEY'!K22+'[1]AXA'!K22+'[1]EUROCİTY'!K22+'[1]AS-CAN'!K22+'[1]ANADOLU'!K22+'[1]AGI SİGORTA A.Ş.'!K22</f>
        <v>3935210</v>
      </c>
      <c r="L22" s="6">
        <f t="shared" si="1"/>
        <v>79503885.86</v>
      </c>
    </row>
    <row r="23" spans="1:12" ht="15">
      <c r="A23" s="2"/>
      <c r="B23" s="2" t="s">
        <v>13</v>
      </c>
      <c r="C23" s="2" t="s">
        <v>38</v>
      </c>
      <c r="D23" s="5">
        <f>+'[1]ZURİCH'!D23+'[1]ZİRVE'!D23+'[1]ÜNİVERSAL'!D23+'[1]TÜRK'!D23+'[1]TOWER'!D23+'[1]ŞEKER'!D23+'[1]SEGURE'!D23+'[1]AVEON'!D23+'[1]LİMASOL'!D23+'[1]KIBRIS'!D23+'[1]NORTHPRİME'!D23+'[1]İKTİSAT'!D23+'[1]GÜVEN'!D23+'[1]GÜNEŞ'!D23+'[1]GROUPAMA'!D23+'[1]GOLD'!D23+'[1]CAN SİGORTA'!D23+'[1]DAĞLI'!D23+'[1]CREDİTWEST'!D23+'[1]COMMERCIAL'!D23+'[1]KIBRIS KAPİTAL INS.'!D23+'[1]BEY'!D23+'[1]AXA'!D23+'[1]EUROCİTY'!D23+'[1]AS-CAN'!D23+'[1]ANADOLU'!D23+'[1]AGI SİGORTA A.Ş.'!D23+'[1]MAPFREE'!B24</f>
        <v>3952157.7700000005</v>
      </c>
      <c r="E23" s="5">
        <f>+'[1]ZURİCH'!E23+'[1]ZİRVE'!E23+'[1]ÜNİVERSAL'!E23+'[1]TÜRK'!E23+'[1]TOWER'!E23+'[1]ŞEKER'!E23+'[1]SEGURE'!E23+'[1]AVEON'!E23+'[1]LİMASOL'!E23+'[1]KIBRIS'!E23+'[1]NORTHPRİME'!E23+'[1]İKTİSAT'!E23+'[1]GÜVEN'!E23+'[1]GÜNEŞ'!E23+'[1]GROUPAMA'!E23+'[1]GOLD'!E23+'[1]CAN SİGORTA'!E23+'[1]DAĞLI'!E23+'[1]CREDİTWEST'!E23+'[1]COMMERCIAL'!E23+'[1]KIBRIS KAPİTAL INS.'!E23+'[1]BEY'!E23+'[1]AXA'!E23+'[1]EUROCİTY'!E23+'[1]AS-CAN'!E23+'[1]ANADOLU'!E23+'[1]AGI SİGORTA A.Ş.'!E23+'[1]MAPFREE'!C24</f>
        <v>535400.42</v>
      </c>
      <c r="F23" s="5">
        <f>+'[1]ZURİCH'!F23+'[1]ZİRVE'!F23+'[1]ÜNİVERSAL'!F23+'[1]TÜRK'!F23+'[1]TOWER'!F23+'[1]ŞEKER'!F23+'[1]SEGURE'!F23+'[1]AVEON'!F23+'[1]LİMASOL'!F23+'[1]KIBRIS'!F23+'[1]NORTHPRİME'!F23+'[1]İKTİSAT'!F23+'[1]GÜVEN'!F23+'[1]GÜNEŞ'!F23+'[1]GROUPAMA'!F23+'[1]GOLD'!F23+'[1]CAN SİGORTA'!F23+'[1]DAĞLI'!F23+'[1]CREDİTWEST'!F23+'[1]COMMERCIAL'!F23+'[1]KIBRIS KAPİTAL INS.'!F23+'[1]BEY'!F23+'[1]AXA'!F23+'[1]EUROCİTY'!F23+'[1]AS-CAN'!F23+'[1]ANADOLU'!F23+'[1]AGI SİGORTA A.Ş.'!F23+'[1]AKFİNANS '!F24+'[1]MAPFREE'!D24</f>
        <v>20062900.46</v>
      </c>
      <c r="G23" s="5">
        <f>+'[1]ZURİCH'!G23+'[1]ZİRVE'!G23+'[1]ÜNİVERSAL'!G23+'[1]TÜRK'!G23+'[1]TOWER'!G23+'[1]ŞEKER'!G23+'[1]SEGURE'!G23+'[1]AVEON'!G23+'[1]LİMASOL'!G23+'[1]KIBRIS'!G23+'[1]NORTHPRİME'!G23+'[1]İKTİSAT'!G23+'[1]GÜVEN'!G23+'[1]GÜNEŞ'!G23+'[1]GROUPAMA'!G23+'[1]GOLD'!G23+'[1]CAN SİGORTA'!G23+'[1]DAĞLI'!G23+'[1]CREDİTWEST'!G23+'[1]COMMERCIAL'!G23+'[1]KIBRIS KAPİTAL INS.'!G23+'[1]BEY'!G23+'[1]AXA'!G23+'[1]EUROCİTY'!G23+'[1]AS-CAN'!G23+'[1]ANADOLU'!G23+'[1]AGI SİGORTA A.Ş.'!G23+'[1]MAPFREE'!E24</f>
        <v>8520532.55</v>
      </c>
      <c r="H23" s="5">
        <f>+'[1]ZURİCH'!H23+'[1]ZİRVE'!H23+'[1]ÜNİVERSAL'!H23+'[1]TÜRK'!H23+'[1]TOWER'!H23+'[1]ŞEKER'!H23+'[1]SEGURE'!H23+'[1]AVEON'!H23+'[1]LİMASOL'!H23+'[1]KIBRIS'!H23+'[1]NORTHPRİME'!H23+'[1]İKTİSAT'!H23+'[1]GÜVEN'!H23+'[1]GÜNEŞ'!H23+'[1]GROUPAMA'!H23+'[1]GOLD'!H23+'[1]CAN SİGORTA'!H23+'[1]DAĞLI'!H23+'[1]CREDİTWEST'!H23+'[1]COMMERCIAL'!H23+'[1]KIBRIS KAPİTAL INS.'!H23+'[1]BEY'!H23+'[1]AXA'!H23+'[1]EUROCİTY'!H23+'[1]AS-CAN'!H23+'[1]ANADOLU'!H23+'[1]AGI SİGORTA A.Ş.'!H23</f>
        <v>277538.51</v>
      </c>
      <c r="I23" s="5">
        <f>+'[1]ZURİCH'!I23+'[1]ZİRVE'!I23+'[1]ÜNİVERSAL'!I23+'[1]TÜRK'!I23+'[1]TOWER'!I23+'[1]ŞEKER'!I23+'[1]SEGURE'!I23+'[1]AVEON'!I23+'[1]LİMASOL'!I23+'[1]KIBRIS'!I23+'[1]NORTHPRİME'!I23+'[1]İKTİSAT'!I23+'[1]GÜVEN'!I23+'[1]GÜNEŞ'!I23+'[1]GROUPAMA'!I23+'[1]GOLD'!I23+'[1]CAN SİGORTA'!I23+'[1]DAĞLI'!I23+'[1]CREDİTWEST'!I23+'[1]COMMERCIAL'!I23+'[1]KIBRIS KAPİTAL INS.'!I23+'[1]BEY'!I23+'[1]AXA'!I23+'[1]EUROCİTY'!I23+'[1]AS-CAN'!I23+'[1]ANADOLU'!I23+'[1]AGI SİGORTA A.Ş.'!I23</f>
        <v>0</v>
      </c>
      <c r="J23" s="5">
        <f>+'[1]ZURİCH'!J23+'[1]ZİRVE'!J23+'[1]ÜNİVERSAL'!J23+'[1]TÜRK'!J23+'[1]TOWER'!J23+'[1]ŞEKER'!J23+'[1]SEGURE'!J23+'[1]AVEON'!J23+'[1]LİMASOL'!J23+'[1]KIBRIS'!J23+'[1]NORTHPRİME'!J23+'[1]İKTİSAT'!J23+'[1]GÜVEN'!J23+'[1]GÜNEŞ'!J23+'[1]GROUPAMA'!J23+'[1]GOLD'!J23+'[1]CAN SİGORTA'!J23+'[1]DAĞLI'!J23+'[1]CREDİTWEST'!J23+'[1]COMMERCIAL'!J23+'[1]KIBRIS KAPİTAL INS.'!J23+'[1]BEY'!J23+'[1]AXA'!J23+'[1]EUROCİTY'!J23+'[1]AS-CAN'!J23+'[1]ANADOLU'!J23+'[1]AGI SİGORTA A.Ş.'!J23</f>
        <v>386169.33</v>
      </c>
      <c r="K23" s="5">
        <f>+'[1]ZURİCH'!K23+'[1]ZİRVE'!K23+'[1]ÜNİVERSAL'!K23+'[1]TÜRK'!K23+'[1]TOWER'!K23+'[1]ŞEKER'!K23+'[1]SEGURE'!K23+'[1]AVEON'!K23+'[1]LİMASOL'!K23+'[1]KIBRIS'!K23+'[1]NORTHPRİME'!K23+'[1]İKTİSAT'!K23+'[1]GÜVEN'!K23+'[1]GÜNEŞ'!K23+'[1]GROUPAMA'!K23+'[1]GOLD'!K23+'[1]CAN SİGORTA'!K23+'[1]DAĞLI'!K23+'[1]CREDİTWEST'!K23+'[1]COMMERCIAL'!K23+'[1]KIBRIS KAPİTAL INS.'!K23+'[1]BEY'!K23+'[1]AXA'!K23+'[1]EUROCİTY'!K23+'[1]AS-CAN'!K23+'[1]ANADOLU'!K23+'[1]AGI SİGORTA A.Ş.'!K23</f>
        <v>534827.15</v>
      </c>
      <c r="L23" s="6">
        <f t="shared" si="1"/>
        <v>34269526.190000005</v>
      </c>
    </row>
    <row r="24" spans="1:12" ht="15">
      <c r="A24" s="2"/>
      <c r="B24" s="2" t="s">
        <v>15</v>
      </c>
      <c r="C24" s="2" t="s">
        <v>39</v>
      </c>
      <c r="D24" s="5">
        <f>+'[1]ZURİCH'!D24+'[1]ZİRVE'!D24+'[1]ÜNİVERSAL'!D24+'[1]TÜRK'!D24+'[1]TOWER'!D24+'[1]ŞEKER'!D24+'[1]SEGURE'!D24+'[1]AVEON'!D24+'[1]LİMASOL'!D24+'[1]KIBRIS'!D24+'[1]NORTHPRİME'!D24+'[1]İKTİSAT'!D24+'[1]GÜVEN'!D24+'[1]GÜNEŞ'!D24+'[1]GROUPAMA'!D24+'[1]GOLD'!D24+'[1]CAN SİGORTA'!D24+'[1]DAĞLI'!D24+'[1]CREDİTWEST'!D24+'[1]COMMERCIAL'!D24+'[1]KIBRIS KAPİTAL INS.'!D24+'[1]BEY'!D24+'[1]AXA'!D24+'[1]EUROCİTY'!D24+'[1]AS-CAN'!D24+'[1]ANADOLU'!D24+'[1]AGI SİGORTA A.Ş.'!D24+'[1]MAPFREE'!B25</f>
        <v>7841529.41</v>
      </c>
      <c r="E24" s="5">
        <f>+'[1]ZURİCH'!E24+'[1]ZİRVE'!E24+'[1]ÜNİVERSAL'!E24+'[1]TÜRK'!E24+'[1]TOWER'!E24+'[1]ŞEKER'!E24+'[1]SEGURE'!E24+'[1]AVEON'!E24+'[1]LİMASOL'!E24+'[1]KIBRIS'!E24+'[1]NORTHPRİME'!E24+'[1]İKTİSAT'!E24+'[1]GÜVEN'!E24+'[1]GÜNEŞ'!E24+'[1]GROUPAMA'!E24+'[1]GOLD'!E24+'[1]CAN SİGORTA'!E24+'[1]DAĞLI'!E24+'[1]CREDİTWEST'!E24+'[1]COMMERCIAL'!E24+'[1]KIBRIS KAPİTAL INS.'!E24+'[1]BEY'!E24+'[1]AXA'!E24+'[1]EUROCİTY'!E24+'[1]AS-CAN'!E24+'[1]ANADOLU'!E24+'[1]AGI SİGORTA A.Ş.'!E24+'[1]MAPFREE'!C25</f>
        <v>2297216.14</v>
      </c>
      <c r="F24" s="5">
        <f>+'[1]ZURİCH'!F24+'[1]ZİRVE'!F24+'[1]ÜNİVERSAL'!F24+'[1]TÜRK'!F24+'[1]TOWER'!F24+'[1]ŞEKER'!F24+'[1]SEGURE'!F24+'[1]AVEON'!F24+'[1]LİMASOL'!F24+'[1]KIBRIS'!F24+'[1]NORTHPRİME'!F24+'[1]İKTİSAT'!F24+'[1]GÜVEN'!F24+'[1]GÜNEŞ'!F24+'[1]GROUPAMA'!F24+'[1]GOLD'!F24+'[1]CAN SİGORTA'!F24+'[1]DAĞLI'!F24+'[1]CREDİTWEST'!F24+'[1]COMMERCIAL'!F24+'[1]KIBRIS KAPİTAL INS.'!F24+'[1]BEY'!F24+'[1]AXA'!F24+'[1]EUROCİTY'!F24+'[1]AS-CAN'!F24+'[1]ANADOLU'!F24+'[1]AGI SİGORTA A.Ş.'!F24+'[1]AKFİNANS '!F25+'[1]MAPFREE'!D25</f>
        <v>58687072.62999999</v>
      </c>
      <c r="G24" s="5">
        <f>+'[1]ZURİCH'!G24+'[1]ZİRVE'!G24+'[1]ÜNİVERSAL'!G24+'[1]TÜRK'!G24+'[1]TOWER'!G24+'[1]ŞEKER'!G24+'[1]SEGURE'!G24+'[1]AVEON'!G24+'[1]LİMASOL'!G24+'[1]KIBRIS'!G24+'[1]NORTHPRİME'!G24+'[1]İKTİSAT'!G24+'[1]GÜVEN'!G24+'[1]GÜNEŞ'!G24+'[1]GROUPAMA'!G24+'[1]GOLD'!G24+'[1]CAN SİGORTA'!G24+'[1]DAĞLI'!G24+'[1]CREDİTWEST'!G24+'[1]COMMERCIAL'!G24+'[1]KIBRIS KAPİTAL INS.'!G24+'[1]BEY'!G24+'[1]AXA'!G24+'[1]EUROCİTY'!G24+'[1]AS-CAN'!G24+'[1]ANADOLU'!G24+'[1]AGI SİGORTA A.Ş.'!G24+'[1]MAPFREE'!E25</f>
        <v>5511178.470000001</v>
      </c>
      <c r="H24" s="5">
        <f>+'[1]ZURİCH'!H24+'[1]ZİRVE'!H24+'[1]ÜNİVERSAL'!H24+'[1]TÜRK'!H24+'[1]TOWER'!H24+'[1]ŞEKER'!H24+'[1]SEGURE'!H24+'[1]AVEON'!H24+'[1]LİMASOL'!H24+'[1]KIBRIS'!H24+'[1]NORTHPRİME'!H24+'[1]İKTİSAT'!H24+'[1]GÜVEN'!H24+'[1]GÜNEŞ'!H24+'[1]GROUPAMA'!H24+'[1]GOLD'!H24+'[1]CAN SİGORTA'!H24+'[1]DAĞLI'!H24+'[1]CREDİTWEST'!H24+'[1]COMMERCIAL'!H24+'[1]KIBRIS KAPİTAL INS.'!H24+'[1]BEY'!H24+'[1]AXA'!H24+'[1]EUROCİTY'!H24+'[1]AS-CAN'!H24+'[1]ANADOLU'!H24+'[1]AGI SİGORTA A.Ş.'!H24</f>
        <v>1451912.45</v>
      </c>
      <c r="I24" s="5">
        <f>+'[1]ZURİCH'!I24+'[1]ZİRVE'!I24+'[1]ÜNİVERSAL'!I24+'[1]TÜRK'!I24+'[1]TOWER'!I24+'[1]ŞEKER'!I24+'[1]SEGURE'!I24+'[1]AVEON'!I24+'[1]LİMASOL'!I24+'[1]KIBRIS'!I24+'[1]NORTHPRİME'!I24+'[1]İKTİSAT'!I24+'[1]GÜVEN'!I24+'[1]GÜNEŞ'!I24+'[1]GROUPAMA'!I24+'[1]GOLD'!I24+'[1]CAN SİGORTA'!I24+'[1]DAĞLI'!I24+'[1]CREDİTWEST'!I24+'[1]COMMERCIAL'!I24+'[1]KIBRIS KAPİTAL INS.'!I24+'[1]BEY'!I24+'[1]AXA'!I24+'[1]EUROCİTY'!I24+'[1]AS-CAN'!I24+'[1]ANADOLU'!I24+'[1]AGI SİGORTA A.Ş.'!I24</f>
        <v>0</v>
      </c>
      <c r="J24" s="5">
        <f>+'[1]ZURİCH'!J24+'[1]ZİRVE'!J24+'[1]ÜNİVERSAL'!J24+'[1]TÜRK'!J24+'[1]TOWER'!J24+'[1]ŞEKER'!J24+'[1]SEGURE'!J24+'[1]AVEON'!J24+'[1]LİMASOL'!J24+'[1]KIBRIS'!J24+'[1]NORTHPRİME'!J24+'[1]İKTİSAT'!J24+'[1]GÜVEN'!J24+'[1]GÜNEŞ'!J24+'[1]GROUPAMA'!J24+'[1]GOLD'!J24+'[1]CAN SİGORTA'!J24+'[1]DAĞLI'!J24+'[1]CREDİTWEST'!J24+'[1]COMMERCIAL'!J24+'[1]KIBRIS KAPİTAL INS.'!J24+'[1]BEY'!J24+'[1]AXA'!J24+'[1]EUROCİTY'!J24+'[1]AS-CAN'!J24+'[1]ANADOLU'!J24+'[1]AGI SİGORTA A.Ş.'!J24</f>
        <v>0</v>
      </c>
      <c r="K24" s="5">
        <f>+'[1]ZURİCH'!K24+'[1]ZİRVE'!K24+'[1]ÜNİVERSAL'!K24+'[1]TÜRK'!K24+'[1]TOWER'!K24+'[1]ŞEKER'!K24+'[1]SEGURE'!K24+'[1]AVEON'!K24+'[1]LİMASOL'!K24+'[1]KIBRIS'!K24+'[1]NORTHPRİME'!K24+'[1]İKTİSAT'!K24+'[1]GÜVEN'!K24+'[1]GÜNEŞ'!K24+'[1]GROUPAMA'!K24+'[1]GOLD'!K24+'[1]CAN SİGORTA'!K24+'[1]DAĞLI'!K24+'[1]CREDİTWEST'!K24+'[1]COMMERCIAL'!K24+'[1]KIBRIS KAPİTAL INS.'!K24+'[1]BEY'!K24+'[1]AXA'!K24+'[1]EUROCİTY'!K24+'[1]AS-CAN'!K24+'[1]ANADOLU'!K24+'[1]AGI SİGORTA A.Ş.'!K24</f>
        <v>1693241</v>
      </c>
      <c r="L24" s="6">
        <f t="shared" si="1"/>
        <v>77482150.09999998</v>
      </c>
    </row>
    <row r="25" spans="1:12" ht="15">
      <c r="A25" s="2"/>
      <c r="B25" s="7" t="s">
        <v>17</v>
      </c>
      <c r="C25" s="7" t="s">
        <v>40</v>
      </c>
      <c r="D25" s="8">
        <f>+D26+D27+D28+D29+D30+D31+D32</f>
        <v>21951283.93</v>
      </c>
      <c r="E25" s="8">
        <f>+E26+E27+E28+E29+E30+E31+E32</f>
        <v>2046130.58</v>
      </c>
      <c r="F25" s="8">
        <f>+F26+F27+F28+F29+F30+F31+F32</f>
        <v>83605267.93</v>
      </c>
      <c r="G25" s="8">
        <f>+G26+G27+G28+G29+G30+G31+G32</f>
        <v>18123008.09</v>
      </c>
      <c r="H25" s="8">
        <f>+'[1]ZURİCH'!H25+'[1]ZİRVE'!H25+'[1]ÜNİVERSAL'!H25+'[1]TÜRK'!H25+'[1]TOWER'!H25+'[1]ŞEKER'!H25+'[1]SEGURE'!H25+'[1]AVEON'!H25+'[1]LİMASOL'!H25+'[1]KIBRIS'!H25+'[1]NORTHPRİME'!H25+'[1]İKTİSAT'!H25+'[1]GÜVEN'!H25+'[1]GÜNEŞ'!H25+'[1]GROUPAMA'!H25+'[1]GOLD'!H25+'[1]CAN SİGORTA'!H25+'[1]DAĞLI'!H25+'[1]CREDİTWEST'!H25+'[1]COMMERCIAL'!H25+'[1]KIBRIS KAPİTAL INS.'!H25+'[1]BEY'!H25+'[1]AXA'!H25+'[1]EUROCİTY'!H25+'[1]AS-CAN'!H25+'[1]ANADOLU'!H25+'[1]AGI SİGORTA A.Ş.'!H25</f>
        <v>2157580.1099999994</v>
      </c>
      <c r="I25" s="8">
        <f>+I26+I27+I28+I29+I30+I31+I32</f>
        <v>0</v>
      </c>
      <c r="J25" s="8">
        <f>+J26+J27+J28+J29+J30+J31+J32</f>
        <v>540235.51</v>
      </c>
      <c r="K25" s="8">
        <f>+K26+K27+K28+K29+K30+K31+K32</f>
        <v>2265155.7600000002</v>
      </c>
      <c r="L25" s="8">
        <f t="shared" si="1"/>
        <v>130688661.91</v>
      </c>
    </row>
    <row r="26" spans="1:12" ht="15">
      <c r="A26" s="2"/>
      <c r="B26" s="2"/>
      <c r="C26" s="2" t="s">
        <v>19</v>
      </c>
      <c r="D26" s="5">
        <f>+'[1]ZURİCH'!D26+'[1]ZİRVE'!D26+'[1]ÜNİVERSAL'!D26+'[1]TÜRK'!D26+'[1]TOWER'!D26+'[1]ŞEKER'!D26+'[1]SEGURE'!D26+'[1]AVEON'!D26+'[1]LİMASOL'!D26+'[1]KIBRIS'!D26+'[1]NORTHPRİME'!D26+'[1]İKTİSAT'!D26+'[1]GÜVEN'!D26+'[1]GÜNEŞ'!D26+'[1]GROUPAMA'!D26+'[1]GOLD'!D26+'[1]CAN SİGORTA'!D26+'[1]DAĞLI'!D26+'[1]CREDİTWEST'!D26+'[1]COMMERCIAL'!D26+'[1]KIBRIS KAPİTAL INS.'!D26+'[1]BEY'!D26+'[1]AXA'!D26+'[1]EUROCİTY'!D26+'[1]AS-CAN'!D26+'[1]ANADOLU'!D26+'[1]AGI SİGORTA A.Ş.'!D26+'[1]MAPFREE'!B27</f>
        <v>15054652.520000001</v>
      </c>
      <c r="E26" s="5">
        <f>+'[1]ZURİCH'!E26+'[1]ZİRVE'!E26+'[1]ÜNİVERSAL'!E26+'[1]TÜRK'!E26+'[1]TOWER'!E26+'[1]ŞEKER'!E26+'[1]SEGURE'!E26+'[1]AVEON'!E26+'[1]LİMASOL'!E26+'[1]KIBRIS'!E26+'[1]NORTHPRİME'!E26+'[1]İKTİSAT'!E26+'[1]GÜVEN'!E26+'[1]GÜNEŞ'!E26+'[1]GROUPAMA'!E26+'[1]GOLD'!E26+'[1]CAN SİGORTA'!E26+'[1]DAĞLI'!E26+'[1]CREDİTWEST'!E26+'[1]COMMERCIAL'!E26+'[1]KIBRIS KAPİTAL INS.'!E26+'[1]BEY'!E26+'[1]AXA'!E26+'[1]EUROCİTY'!E26+'[1]AS-CAN'!E26+'[1]ANADOLU'!E26+'[1]AGI SİGORTA A.Ş.'!E26+'[1]MAPFREE'!C27</f>
        <v>1068060.8900000001</v>
      </c>
      <c r="F26" s="5">
        <f>+'[1]ZURİCH'!F26+'[1]ZİRVE'!F26+'[1]ÜNİVERSAL'!F26+'[1]TÜRK'!F26+'[1]TOWER'!F26+'[1]ŞEKER'!F26+'[1]SEGURE'!F26+'[1]AVEON'!F26+'[1]LİMASOL'!F26+'[1]KIBRIS'!F26+'[1]NORTHPRİME'!F26+'[1]İKTİSAT'!F26+'[1]GÜVEN'!F26+'[1]GÜNEŞ'!F26+'[1]GROUPAMA'!F26+'[1]GOLD'!F26+'[1]CAN SİGORTA'!F26+'[1]DAĞLI'!F26+'[1]CREDİTWEST'!F26+'[1]COMMERCIAL'!F26+'[1]KIBRIS KAPİTAL INS.'!F26+'[1]BEY'!F26+'[1]AXA'!F26+'[1]EUROCİTY'!F26+'[1]AS-CAN'!F26+'[1]ANADOLU'!F26+'[1]AGI SİGORTA A.Ş.'!F26+'[1]AKFİNANS '!F27+'[1]MAPFREE'!D27</f>
        <v>57753872.21000001</v>
      </c>
      <c r="G26" s="5">
        <f>+'[1]ZURİCH'!G26+'[1]ZİRVE'!G26+'[1]ÜNİVERSAL'!G26+'[1]TÜRK'!G26+'[1]TOWER'!G26+'[1]ŞEKER'!G26+'[1]SEGURE'!G26+'[1]AVEON'!G26+'[1]LİMASOL'!G26+'[1]KIBRIS'!G26+'[1]NORTHPRİME'!G26+'[1]İKTİSAT'!G26+'[1]GÜVEN'!G26+'[1]GÜNEŞ'!G26+'[1]GROUPAMA'!G26+'[1]GOLD'!G26+'[1]CAN SİGORTA'!G26+'[1]DAĞLI'!G26+'[1]CREDİTWEST'!G26+'[1]COMMERCIAL'!G26+'[1]KIBRIS KAPİTAL INS.'!G26+'[1]BEY'!G26+'[1]AXA'!G26+'[1]EUROCİTY'!G26+'[1]AS-CAN'!G26+'[1]ANADOLU'!G26+'[1]AGI SİGORTA A.Ş.'!G26+'[1]MAPFREE'!E27</f>
        <v>13784390.32</v>
      </c>
      <c r="H26" s="5">
        <f>+'[1]ZURİCH'!H26+'[1]ZİRVE'!H26+'[1]ÜNİVERSAL'!H26+'[1]TÜRK'!H26+'[1]TOWER'!H26+'[1]ŞEKER'!H26+'[1]SEGURE'!H26+'[1]AVEON'!H26+'[1]LİMASOL'!H26+'[1]KIBRIS'!H26+'[1]NORTHPRİME'!H26+'[1]İKTİSAT'!H26+'[1]GÜVEN'!H26+'[1]GÜNEŞ'!H26+'[1]GROUPAMA'!H26+'[1]GOLD'!H26+'[1]CAN SİGORTA'!H26+'[1]DAĞLI'!H26+'[1]CREDİTWEST'!H26+'[1]COMMERCIAL'!H26+'[1]KIBRIS KAPİTAL INS.'!H26+'[1]BEY'!H26+'[1]AXA'!H26+'[1]EUROCİTY'!H26+'[1]AS-CAN'!H26+'[1]ANADOLU'!H26+'[1]AGI SİGORTA A.Ş.'!H26</f>
        <v>1184473.52</v>
      </c>
      <c r="I26" s="5">
        <f>+'[1]ZURİCH'!I26+'[1]ZİRVE'!I26+'[1]ÜNİVERSAL'!I26+'[1]TÜRK'!I26+'[1]TOWER'!I26+'[1]ŞEKER'!I26+'[1]SEGURE'!I26+'[1]AVEON'!I26+'[1]LİMASOL'!I26+'[1]KIBRIS'!I26+'[1]NORTHPRİME'!I26+'[1]İKTİSAT'!I26+'[1]GÜVEN'!I26+'[1]GÜNEŞ'!I26+'[1]GROUPAMA'!I26+'[1]GOLD'!I26+'[1]CAN SİGORTA'!I26+'[1]DAĞLI'!I26+'[1]CREDİTWEST'!I26+'[1]COMMERCIAL'!I26+'[1]KIBRIS KAPİTAL INS.'!I26+'[1]BEY'!I26+'[1]AXA'!I26+'[1]EUROCİTY'!I26+'[1]AS-CAN'!I26+'[1]ANADOLU'!I26+'[1]AGI SİGORTA A.Ş.'!I26</f>
        <v>0</v>
      </c>
      <c r="J26" s="5">
        <f>+'[1]ZURİCH'!J26+'[1]ZİRVE'!J26+'[1]ÜNİVERSAL'!J26+'[1]TÜRK'!J26+'[1]TOWER'!J26+'[1]ŞEKER'!J26+'[1]SEGURE'!J26+'[1]AVEON'!J26+'[1]LİMASOL'!J26+'[1]KIBRIS'!J26+'[1]NORTHPRİME'!J26+'[1]İKTİSAT'!J26+'[1]GÜVEN'!J26+'[1]GÜNEŞ'!J26+'[1]GROUPAMA'!J26+'[1]GOLD'!J26+'[1]CAN SİGORTA'!J26+'[1]DAĞLI'!J26+'[1]CREDİTWEST'!J26+'[1]COMMERCIAL'!J26+'[1]KIBRIS KAPİTAL INS.'!J26+'[1]BEY'!J26+'[1]AXA'!J26+'[1]EUROCİTY'!J26+'[1]AS-CAN'!J26+'[1]ANADOLU'!J26+'[1]AGI SİGORTA A.Ş.'!J26</f>
        <v>536029.01</v>
      </c>
      <c r="K26" s="5">
        <f>+'[1]ZURİCH'!K26+'[1]ZİRVE'!K26+'[1]ÜNİVERSAL'!K26+'[1]TÜRK'!K26+'[1]TOWER'!K26+'[1]ŞEKER'!K26+'[1]SEGURE'!K26+'[1]AVEON'!K26+'[1]LİMASOL'!K26+'[1]KIBRIS'!K26+'[1]NORTHPRİME'!K26+'[1]İKTİSAT'!K26+'[1]GÜVEN'!K26+'[1]GÜNEŞ'!K26+'[1]GROUPAMA'!K26+'[1]GOLD'!K26+'[1]CAN SİGORTA'!K26+'[1]DAĞLI'!K26+'[1]CREDİTWEST'!K26+'[1]COMMERCIAL'!K26+'[1]KIBRIS KAPİTAL INS.'!K26+'[1]BEY'!K26+'[1]AXA'!K26+'[1]EUROCİTY'!K26+'[1]AS-CAN'!K26+'[1]ANADOLU'!K26+'[1]AGI SİGORTA A.Ş.'!K26</f>
        <v>2232292.85</v>
      </c>
      <c r="L26" s="6">
        <f t="shared" si="1"/>
        <v>91613771.32000001</v>
      </c>
    </row>
    <row r="27" spans="1:12" ht="15">
      <c r="A27" s="2"/>
      <c r="B27" s="2"/>
      <c r="C27" s="2" t="s">
        <v>20</v>
      </c>
      <c r="D27" s="5">
        <f>+'[1]ZURİCH'!D27+'[1]ZİRVE'!D27+'[1]ÜNİVERSAL'!D27+'[1]TÜRK'!D27+'[1]TOWER'!D27+'[1]ŞEKER'!D27+'[1]SEGURE'!D27+'[1]AVEON'!D27+'[1]LİMASOL'!D27+'[1]KIBRIS'!D27+'[1]NORTHPRİME'!D27+'[1]İKTİSAT'!D27+'[1]GÜVEN'!D27+'[1]GÜNEŞ'!D27+'[1]GROUPAMA'!D27+'[1]GOLD'!D27+'[1]CAN SİGORTA'!D27+'[1]DAĞLI'!D27+'[1]CREDİTWEST'!D27+'[1]COMMERCIAL'!D27+'[1]KIBRIS KAPİTAL INS.'!D27+'[1]BEY'!D27+'[1]AXA'!D27+'[1]EUROCİTY'!D27+'[1]AS-CAN'!D27+'[1]ANADOLU'!D27+'[1]AGI SİGORTA A.Ş.'!D27+'[1]MAPFREE'!B28</f>
        <v>6972457.409999999</v>
      </c>
      <c r="E27" s="5">
        <f>+'[1]ZURİCH'!E27+'[1]ZİRVE'!E27+'[1]ÜNİVERSAL'!E27+'[1]TÜRK'!E27+'[1]TOWER'!E27+'[1]ŞEKER'!E27+'[1]SEGURE'!E27+'[1]AVEON'!E27+'[1]LİMASOL'!E27+'[1]KIBRIS'!E27+'[1]NORTHPRİME'!E27+'[1]İKTİSAT'!E27+'[1]GÜVEN'!E27+'[1]GÜNEŞ'!E27+'[1]GROUPAMA'!E27+'[1]GOLD'!E27+'[1]CAN SİGORTA'!E27+'[1]DAĞLI'!E27+'[1]CREDİTWEST'!E27+'[1]COMMERCIAL'!E27+'[1]KIBRIS KAPİTAL INS.'!E27+'[1]BEY'!E27+'[1]AXA'!E27+'[1]EUROCİTY'!E27+'[1]AS-CAN'!E27+'[1]ANADOLU'!E27+'[1]AGI SİGORTA A.Ş.'!E27+'[1]MAPFREE'!C28</f>
        <v>979738.6900000001</v>
      </c>
      <c r="F27" s="5">
        <f>+'[1]ZURİCH'!F27+'[1]ZİRVE'!F27+'[1]ÜNİVERSAL'!F27+'[1]TÜRK'!F27+'[1]TOWER'!F27+'[1]ŞEKER'!F27+'[1]SEGURE'!F27+'[1]AVEON'!F27+'[1]LİMASOL'!F27+'[1]KIBRIS'!F27+'[1]NORTHPRİME'!F27+'[1]İKTİSAT'!F27+'[1]GÜVEN'!F27+'[1]GÜNEŞ'!F27+'[1]GROUPAMA'!F27+'[1]GOLD'!F27+'[1]CAN SİGORTA'!F27+'[1]DAĞLI'!F27+'[1]CREDİTWEST'!F27+'[1]COMMERCIAL'!F27+'[1]KIBRIS KAPİTAL INS.'!F27+'[1]BEY'!F27+'[1]AXA'!F27+'[1]EUROCİTY'!F27+'[1]AS-CAN'!F27+'[1]ANADOLU'!F27+'[1]AGI SİGORTA A.Ş.'!F27+'[1]AKFİNANS '!F28+'[1]MAPFREE'!D28</f>
        <v>25943037.72</v>
      </c>
      <c r="G27" s="5">
        <f>+'[1]ZURİCH'!G27+'[1]ZİRVE'!G27+'[1]ÜNİVERSAL'!G27+'[1]TÜRK'!G27+'[1]TOWER'!G27+'[1]ŞEKER'!G27+'[1]SEGURE'!G27+'[1]AVEON'!G27+'[1]LİMASOL'!G27+'[1]KIBRIS'!G27+'[1]NORTHPRİME'!G27+'[1]İKTİSAT'!G27+'[1]GÜVEN'!G27+'[1]GÜNEŞ'!G27+'[1]GROUPAMA'!G27+'[1]GOLD'!G27+'[1]CAN SİGORTA'!G27+'[1]DAĞLI'!G27+'[1]CREDİTWEST'!G27+'[1]COMMERCIAL'!G27+'[1]KIBRIS KAPİTAL INS.'!G27+'[1]BEY'!G27+'[1]AXA'!G27+'[1]EUROCİTY'!G27+'[1]AS-CAN'!G27+'[1]ANADOLU'!G27+'[1]AGI SİGORTA A.Ş.'!G27+'[1]MAPFREE'!E28</f>
        <v>4364329.7700000005</v>
      </c>
      <c r="H27" s="5">
        <f>+'[1]ZURİCH'!H27+'[1]ZİRVE'!H27+'[1]ÜNİVERSAL'!H27+'[1]TÜRK'!H27+'[1]TOWER'!H27+'[1]ŞEKER'!H27+'[1]SEGURE'!H27+'[1]AVEON'!H27+'[1]LİMASOL'!H27+'[1]KIBRIS'!H27+'[1]NORTHPRİME'!H27+'[1]İKTİSAT'!H27+'[1]GÜVEN'!H27+'[1]GÜNEŞ'!H27+'[1]GROUPAMA'!H27+'[1]GOLD'!H27+'[1]CAN SİGORTA'!H27+'[1]DAĞLI'!H27+'[1]CREDİTWEST'!H27+'[1]COMMERCIAL'!H27+'[1]KIBRIS KAPİTAL INS.'!H27+'[1]BEY'!H27+'[1]AXA'!H27+'[1]EUROCİTY'!H27+'[1]AS-CAN'!H27+'[1]ANADOLU'!H27+'[1]AGI SİGORTA A.Ş.'!H27</f>
        <v>979555.5900000001</v>
      </c>
      <c r="I27" s="5">
        <f>+'[1]ZURİCH'!I27+'[1]ZİRVE'!I27+'[1]ÜNİVERSAL'!I27+'[1]TÜRK'!I27+'[1]TOWER'!I27+'[1]ŞEKER'!I27+'[1]SEGURE'!I27+'[1]AVEON'!I27+'[1]LİMASOL'!I27+'[1]KIBRIS'!I27+'[1]NORTHPRİME'!I27+'[1]İKTİSAT'!I27+'[1]GÜVEN'!I27+'[1]GÜNEŞ'!I27+'[1]GROUPAMA'!I27+'[1]GOLD'!I27+'[1]CAN SİGORTA'!I27+'[1]DAĞLI'!I27+'[1]CREDİTWEST'!I27+'[1]COMMERCIAL'!I27+'[1]KIBRIS KAPİTAL INS.'!I27+'[1]BEY'!I27+'[1]AXA'!I27+'[1]EUROCİTY'!I27+'[1]AS-CAN'!I27+'[1]ANADOLU'!I27+'[1]AGI SİGORTA A.Ş.'!I27</f>
        <v>0</v>
      </c>
      <c r="J27" s="5">
        <f>+'[1]ZURİCH'!J27+'[1]ZİRVE'!J27+'[1]ÜNİVERSAL'!J27+'[1]TÜRK'!J27+'[1]TOWER'!J27+'[1]ŞEKER'!J27+'[1]SEGURE'!J27+'[1]AVEON'!J27+'[1]LİMASOL'!J27+'[1]KIBRIS'!J27+'[1]NORTHPRİME'!J27+'[1]İKTİSAT'!J27+'[1]GÜVEN'!J27+'[1]GÜNEŞ'!J27+'[1]GROUPAMA'!J27+'[1]GOLD'!J27+'[1]CAN SİGORTA'!J27+'[1]DAĞLI'!J27+'[1]CREDİTWEST'!J27+'[1]COMMERCIAL'!J27+'[1]KIBRIS KAPİTAL INS.'!J27+'[1]BEY'!J27+'[1]AXA'!J27+'[1]EUROCİTY'!J27+'[1]AS-CAN'!J27+'[1]ANADOLU'!J27+'[1]AGI SİGORTA A.Ş.'!J27</f>
        <v>4206.5</v>
      </c>
      <c r="K27" s="5">
        <f>+'[1]ZURİCH'!K27+'[1]ZİRVE'!K27+'[1]ÜNİVERSAL'!K27+'[1]TÜRK'!K27+'[1]TOWER'!K27+'[1]ŞEKER'!K27+'[1]SEGURE'!K27+'[1]AVEON'!K27+'[1]LİMASOL'!K27+'[1]KIBRIS'!K27+'[1]NORTHPRİME'!K27+'[1]İKTİSAT'!K27+'[1]GÜVEN'!K27+'[1]GÜNEŞ'!K27+'[1]GROUPAMA'!K27+'[1]GOLD'!K27+'[1]CAN SİGORTA'!K27+'[1]DAĞLI'!K27+'[1]CREDİTWEST'!K27+'[1]COMMERCIAL'!K27+'[1]KIBRIS KAPİTAL INS.'!K27+'[1]BEY'!K27+'[1]AXA'!K27+'[1]EUROCİTY'!K27+'[1]AS-CAN'!K27+'[1]ANADOLU'!K27+'[1]AGI SİGORTA A.Ş.'!K27</f>
        <v>33747.91</v>
      </c>
      <c r="L27" s="6">
        <f>+K27+J27+I27+H27+G27+F27+E27+D27</f>
        <v>39277073.589999996</v>
      </c>
    </row>
    <row r="28" spans="1:12" ht="15">
      <c r="A28" s="2"/>
      <c r="B28" s="2"/>
      <c r="C28" s="2" t="s">
        <v>41</v>
      </c>
      <c r="D28" s="5">
        <f>+'[1]ZURİCH'!D28+'[1]ZİRVE'!D28+'[1]ÜNİVERSAL'!D28+'[1]TÜRK'!D28+'[1]TOWER'!D28+'[1]ŞEKER'!D28+'[1]SEGURE'!D28+'[1]AVEON'!D28+'[1]LİMASOL'!D28+'[1]KIBRIS'!D28+'[1]NORTHPRİME'!D28+'[1]İKTİSAT'!D28+'[1]GÜVEN'!D28+'[1]GÜNEŞ'!D28+'[1]GROUPAMA'!D28+'[1]GOLD'!D28+'[1]CAN SİGORTA'!D28+'[1]DAĞLI'!D28+'[1]CREDİTWEST'!D28+'[1]COMMERCIAL'!D28+'[1]KIBRIS KAPİTAL INS.'!D28+'[1]BEY'!D28+'[1]AXA'!D28+'[1]EUROCİTY'!D28+'[1]AS-CAN'!D28+'[1]ANADOLU'!D28+'[1]AGI SİGORTA A.Ş.'!D28</f>
        <v>38891</v>
      </c>
      <c r="E28" s="5">
        <f>+'[1]ZURİCH'!E28+'[1]ZİRVE'!E28+'[1]ÜNİVERSAL'!E28+'[1]TÜRK'!E28+'[1]TOWER'!E28+'[1]ŞEKER'!E28+'[1]SEGURE'!E28+'[1]AVEON'!E28+'[1]LİMASOL'!E28+'[1]KIBRIS'!E28+'[1]NORTHPRİME'!E28+'[1]İKTİSAT'!E28+'[1]GÜVEN'!E28+'[1]GÜNEŞ'!E28+'[1]GROUPAMA'!E28+'[1]GOLD'!E28+'[1]CAN SİGORTA'!E28+'[1]DAĞLI'!E28+'[1]CREDİTWEST'!E28+'[1]COMMERCIAL'!E28+'[1]KIBRIS KAPİTAL INS.'!E28+'[1]BEY'!E28+'[1]AXA'!E28+'[1]EUROCİTY'!E28+'[1]AS-CAN'!E28+'[1]ANADOLU'!E28+'[1]AGI SİGORTA A.Ş.'!E28</f>
        <v>0</v>
      </c>
      <c r="F28" s="5">
        <f>+'[1]ZURİCH'!F28+'[1]ZİRVE'!F28+'[1]ÜNİVERSAL'!F28+'[1]TÜRK'!F28+'[1]TOWER'!F28+'[1]ŞEKER'!F28+'[1]SEGURE'!F28+'[1]AVEON'!F28+'[1]LİMASOL'!F28+'[1]KIBRIS'!F28+'[1]NORTHPRİME'!F28+'[1]İKTİSAT'!F28+'[1]GÜVEN'!F28+'[1]GÜNEŞ'!F28+'[1]GROUPAMA'!F28+'[1]GOLD'!F28+'[1]CAN SİGORTA'!F28+'[1]DAĞLI'!F28+'[1]CREDİTWEST'!F28+'[1]COMMERCIAL'!F28+'[1]KIBRIS KAPİTAL INS.'!F28+'[1]BEY'!F28+'[1]AXA'!F28+'[1]EUROCİTY'!F28+'[1]AS-CAN'!F28+'[1]ANADOLU'!F28+'[1]AGI SİGORTA A.Ş.'!F28</f>
        <v>0</v>
      </c>
      <c r="G28" s="5">
        <f>+'[1]ZURİCH'!G28+'[1]ZİRVE'!G28+'[1]ÜNİVERSAL'!G28+'[1]TÜRK'!G28+'[1]TOWER'!G28+'[1]ŞEKER'!G28+'[1]SEGURE'!G28+'[1]AVEON'!G28+'[1]LİMASOL'!G28+'[1]KIBRIS'!G28+'[1]NORTHPRİME'!G28+'[1]İKTİSAT'!G28+'[1]GÜVEN'!G28+'[1]GÜNEŞ'!G28+'[1]GROUPAMA'!G28+'[1]GOLD'!G28+'[1]CAN SİGORTA'!G28+'[1]DAĞLI'!G28+'[1]CREDİTWEST'!G28+'[1]COMMERCIAL'!G28+'[1]KIBRIS KAPİTAL INS.'!G28+'[1]BEY'!G28+'[1]AXA'!G28+'[1]EUROCİTY'!G28+'[1]AS-CAN'!G28+'[1]ANADOLU'!G28+'[1]AGI SİGORTA A.Ş.'!G28</f>
        <v>-25712</v>
      </c>
      <c r="H28" s="5">
        <f>+'[1]ZURİCH'!H28+'[1]ZİRVE'!H28+'[1]ÜNİVERSAL'!H28+'[1]TÜRK'!H28+'[1]TOWER'!H28+'[1]ŞEKER'!H28+'[1]SEGURE'!H28+'[1]AVEON'!H28+'[1]LİMASOL'!H28+'[1]KIBRIS'!H28+'[1]NORTHPRİME'!H28+'[1]İKTİSAT'!H28+'[1]GÜVEN'!H28+'[1]GÜNEŞ'!H28+'[1]GROUPAMA'!H28+'[1]GOLD'!H28+'[1]CAN SİGORTA'!H28+'[1]DAĞLI'!H28+'[1]CREDİTWEST'!H28+'[1]COMMERCIAL'!H28+'[1]KIBRIS KAPİTAL INS.'!H28+'[1]BEY'!H28+'[1]AXA'!H28+'[1]EUROCİTY'!H28+'[1]AS-CAN'!H28+'[1]ANADOLU'!H28+'[1]AGI SİGORTA A.Ş.'!H28</f>
        <v>1300</v>
      </c>
      <c r="I28" s="5">
        <f>+'[1]ZURİCH'!I28+'[1]ZİRVE'!I28+'[1]ÜNİVERSAL'!I28+'[1]TÜRK'!I28+'[1]TOWER'!I28+'[1]ŞEKER'!I28+'[1]SEGURE'!I28+'[1]AVEON'!I28+'[1]LİMASOL'!I28+'[1]KIBRIS'!I28+'[1]NORTHPRİME'!I28+'[1]İKTİSAT'!I28+'[1]GÜVEN'!I28+'[1]GÜNEŞ'!I28+'[1]GROUPAMA'!I28+'[1]GOLD'!I28+'[1]CAN SİGORTA'!I28+'[1]DAĞLI'!I28+'[1]CREDİTWEST'!I28+'[1]COMMERCIAL'!I28+'[1]KIBRIS KAPİTAL INS.'!I28+'[1]BEY'!I28+'[1]AXA'!I28+'[1]EUROCİTY'!I28+'[1]AS-CAN'!I28+'[1]ANADOLU'!I28+'[1]AGI SİGORTA A.Ş.'!I28</f>
        <v>0</v>
      </c>
      <c r="J28" s="5">
        <f>+'[1]ZURİCH'!J28+'[1]ZİRVE'!J28+'[1]ÜNİVERSAL'!J28+'[1]TÜRK'!J28+'[1]TOWER'!J28+'[1]ŞEKER'!J28+'[1]SEGURE'!J28+'[1]AVEON'!J28+'[1]LİMASOL'!J28+'[1]KIBRIS'!J28+'[1]NORTHPRİME'!J28+'[1]İKTİSAT'!J28+'[1]GÜVEN'!J28+'[1]GÜNEŞ'!J28+'[1]GROUPAMA'!J28+'[1]GOLD'!J28+'[1]CAN SİGORTA'!J28+'[1]DAĞLI'!J28+'[1]CREDİTWEST'!J28+'[1]COMMERCIAL'!J28+'[1]KIBRIS KAPİTAL INS.'!J28+'[1]BEY'!J28+'[1]AXA'!J28+'[1]EUROCİTY'!J28+'[1]AS-CAN'!J28+'[1]ANADOLU'!J28+'[1]AGI SİGORTA A.Ş.'!J28</f>
        <v>0</v>
      </c>
      <c r="K28" s="5">
        <f>+'[1]ZURİCH'!K28+'[1]ZİRVE'!K28+'[1]ÜNİVERSAL'!K28+'[1]TÜRK'!K28+'[1]TOWER'!K28+'[1]ŞEKER'!K28+'[1]SEGURE'!K28+'[1]AVEON'!K28+'[1]LİMASOL'!K28+'[1]KIBRIS'!K28+'[1]NORTHPRİME'!K28+'[1]İKTİSAT'!K28+'[1]GÜVEN'!K28+'[1]GÜNEŞ'!K28+'[1]GROUPAMA'!K28+'[1]GOLD'!K28+'[1]CAN SİGORTA'!K28+'[1]DAĞLI'!K28+'[1]CREDİTWEST'!K28+'[1]COMMERCIAL'!K28+'[1]KIBRIS KAPİTAL INS.'!K28+'[1]BEY'!K28+'[1]AXA'!K28+'[1]EUROCİTY'!K28+'[1]AS-CAN'!K28+'[1]ANADOLU'!K28+'[1]AGI SİGORTA A.Ş.'!K28</f>
        <v>0</v>
      </c>
      <c r="L28" s="6">
        <f t="shared" si="1"/>
        <v>14479</v>
      </c>
    </row>
    <row r="29" spans="1:12" ht="15">
      <c r="A29" s="2"/>
      <c r="B29" s="2"/>
      <c r="C29" s="2" t="s">
        <v>42</v>
      </c>
      <c r="D29" s="5">
        <f>+'[1]ZURİCH'!D29+'[1]ZİRVE'!D29+'[1]ÜNİVERSAL'!D29+'[1]TÜRK'!D29+'[1]TOWER'!D29+'[1]ŞEKER'!D29+'[1]SEGURE'!D29+'[1]AVEON'!D29+'[1]LİMASOL'!D29+'[1]KIBRIS'!D29+'[1]NORTHPRİME'!D29+'[1]İKTİSAT'!D29+'[1]GÜVEN'!D29+'[1]GÜNEŞ'!D29+'[1]GROUPAMA'!D29+'[1]GOLD'!D29+'[1]CAN SİGORTA'!D29+'[1]DAĞLI'!D29+'[1]CREDİTWEST'!D29+'[1]COMMERCIAL'!D29+'[1]KIBRIS KAPİTAL INS.'!D29+'[1]BEY'!D29+'[1]AXA'!D29+'[1]EUROCİTY'!D29+'[1]AS-CAN'!D29+'[1]ANADOLU'!D29+'[1]AGI SİGORTA A.Ş.'!D29</f>
        <v>0</v>
      </c>
      <c r="E29" s="5">
        <f>+'[1]ZURİCH'!E29+'[1]ZİRVE'!E29+'[1]ÜNİVERSAL'!E29+'[1]TÜRK'!E29+'[1]TOWER'!E29+'[1]ŞEKER'!E29+'[1]SEGURE'!E29+'[1]AVEON'!E29+'[1]LİMASOL'!E29+'[1]KIBRIS'!E29+'[1]NORTHPRİME'!E29+'[1]İKTİSAT'!E29+'[1]GÜVEN'!E29+'[1]GÜNEŞ'!E29+'[1]GROUPAMA'!E29+'[1]GOLD'!E29+'[1]CAN SİGORTA'!E29+'[1]DAĞLI'!E29+'[1]CREDİTWEST'!E29+'[1]COMMERCIAL'!E29+'[1]KIBRIS KAPİTAL INS.'!E29+'[1]BEY'!E29+'[1]AXA'!E29+'[1]EUROCİTY'!E29+'[1]AS-CAN'!E29+'[1]ANADOLU'!E29+'[1]AGI SİGORTA A.Ş.'!E29</f>
        <v>0</v>
      </c>
      <c r="F29" s="5">
        <f>+'[1]ZURİCH'!F29+'[1]ZİRVE'!F29+'[1]ÜNİVERSAL'!F29+'[1]TÜRK'!F29+'[1]TOWER'!F29+'[1]ŞEKER'!F29+'[1]SEGURE'!F29+'[1]AVEON'!F29+'[1]LİMASOL'!F29+'[1]KIBRIS'!F29+'[1]NORTHPRİME'!F29+'[1]İKTİSAT'!F29+'[1]GÜVEN'!F29+'[1]GÜNEŞ'!F29+'[1]GROUPAMA'!F29+'[1]GOLD'!F29+'[1]CAN SİGORTA'!F29+'[1]DAĞLI'!F29+'[1]CREDİTWEST'!F29+'[1]COMMERCIAL'!F29+'[1]KIBRIS KAPİTAL INS.'!F29+'[1]BEY'!F29+'[1]AXA'!F29+'[1]EUROCİTY'!F29+'[1]AS-CAN'!F29+'[1]ANADOLU'!F29+'[1]AGI SİGORTA A.Ş.'!F29</f>
        <v>3148</v>
      </c>
      <c r="G29" s="5">
        <f>+'[1]ZURİCH'!G29+'[1]ZİRVE'!G29+'[1]ÜNİVERSAL'!G29+'[1]TÜRK'!G29+'[1]TOWER'!G29+'[1]ŞEKER'!G29+'[1]SEGURE'!G29+'[1]AVEON'!G29+'[1]LİMASOL'!G29+'[1]KIBRIS'!G29+'[1]NORTHPRİME'!G29+'[1]İKTİSAT'!G29+'[1]GÜVEN'!G29+'[1]GÜNEŞ'!G29+'[1]GROUPAMA'!G29+'[1]GOLD'!G29+'[1]CAN SİGORTA'!G29+'[1]DAĞLI'!G29+'[1]CREDİTWEST'!G29+'[1]COMMERCIAL'!G29+'[1]KIBRIS KAPİTAL INS.'!G29+'[1]BEY'!G29+'[1]AXA'!G29+'[1]EUROCİTY'!G29+'[1]AS-CAN'!G29+'[1]ANADOLU'!G29+'[1]AGI SİGORTA A.Ş.'!G29</f>
        <v>0</v>
      </c>
      <c r="H29" s="5">
        <f>+'[1]ZURİCH'!H29+'[1]ZİRVE'!H29+'[1]ÜNİVERSAL'!H29+'[1]TÜRK'!H29+'[1]TOWER'!H29+'[1]ŞEKER'!H29+'[1]SEGURE'!H29+'[1]AVEON'!H29+'[1]LİMASOL'!H29+'[1]KIBRIS'!H29+'[1]NORTHPRİME'!H29+'[1]İKTİSAT'!H29+'[1]GÜVEN'!H29+'[1]GÜNEŞ'!H29+'[1]GROUPAMA'!H29+'[1]GOLD'!H29+'[1]CAN SİGORTA'!H29+'[1]DAĞLI'!H29+'[1]CREDİTWEST'!H29+'[1]COMMERCIAL'!H29+'[1]KIBRIS KAPİTAL INS.'!H29+'[1]BEY'!H29+'[1]AXA'!H29+'[1]EUROCİTY'!H29+'[1]AS-CAN'!H29+'[1]ANADOLU'!H29+'[1]AGI SİGORTA A.Ş.'!H29</f>
        <v>0</v>
      </c>
      <c r="I29" s="5">
        <f>+'[1]ZURİCH'!I29+'[1]ZİRVE'!I29+'[1]ÜNİVERSAL'!I29+'[1]TÜRK'!I29+'[1]TOWER'!I29+'[1]ŞEKER'!I29+'[1]SEGURE'!I29+'[1]AVEON'!I29+'[1]LİMASOL'!I29+'[1]KIBRIS'!I29+'[1]NORTHPRİME'!I29+'[1]İKTİSAT'!I29+'[1]GÜVEN'!I29+'[1]GÜNEŞ'!I29+'[1]GROUPAMA'!I29+'[1]GOLD'!I29+'[1]CAN SİGORTA'!I29+'[1]DAĞLI'!I29+'[1]CREDİTWEST'!I29+'[1]COMMERCIAL'!I29+'[1]KIBRIS KAPİTAL INS.'!I29+'[1]BEY'!I29+'[1]AXA'!I29+'[1]EUROCİTY'!I29+'[1]AS-CAN'!I29+'[1]ANADOLU'!I29+'[1]AGI SİGORTA A.Ş.'!I29</f>
        <v>0</v>
      </c>
      <c r="J29" s="5">
        <f>+'[1]ZURİCH'!J29+'[1]ZİRVE'!J29+'[1]ÜNİVERSAL'!J29+'[1]TÜRK'!J29+'[1]TOWER'!J29+'[1]ŞEKER'!J29+'[1]SEGURE'!J29+'[1]AVEON'!J29+'[1]LİMASOL'!J29+'[1]KIBRIS'!J29+'[1]NORTHPRİME'!J29+'[1]İKTİSAT'!J29+'[1]GÜVEN'!J29+'[1]GÜNEŞ'!J29+'[1]GROUPAMA'!J29+'[1]GOLD'!J29+'[1]CAN SİGORTA'!J29+'[1]DAĞLI'!J29+'[1]CREDİTWEST'!J29+'[1]COMMERCIAL'!J29+'[1]KIBRIS KAPİTAL INS.'!J29+'[1]BEY'!J29+'[1]AXA'!J29+'[1]EUROCİTY'!J29+'[1]AS-CAN'!J29+'[1]ANADOLU'!J29+'[1]AGI SİGORTA A.Ş.'!J29</f>
        <v>0</v>
      </c>
      <c r="K29" s="5">
        <f>+'[1]ZURİCH'!K29+'[1]ZİRVE'!K29+'[1]ÜNİVERSAL'!K29+'[1]TÜRK'!K29+'[1]TOWER'!K29+'[1]ŞEKER'!K29+'[1]SEGURE'!K29+'[1]AVEON'!K29+'[1]LİMASOL'!K29+'[1]KIBRIS'!K29+'[1]NORTHPRİME'!K29+'[1]İKTİSAT'!K29+'[1]GÜVEN'!K29+'[1]GÜNEŞ'!K29+'[1]GROUPAMA'!K29+'[1]GOLD'!K29+'[1]CAN SİGORTA'!K29+'[1]DAĞLI'!K29+'[1]CREDİTWEST'!K29+'[1]COMMERCIAL'!K29+'[1]KIBRIS KAPİTAL INS.'!K29+'[1]BEY'!K29+'[1]AXA'!K29+'[1]EUROCİTY'!K29+'[1]AS-CAN'!K29+'[1]ANADOLU'!K29+'[1]AGI SİGORTA A.Ş.'!K29</f>
        <v>0</v>
      </c>
      <c r="L29" s="6">
        <f t="shared" si="1"/>
        <v>3148</v>
      </c>
    </row>
    <row r="30" spans="1:12" ht="15">
      <c r="A30" s="2"/>
      <c r="B30" s="2"/>
      <c r="C30" s="2" t="s">
        <v>43</v>
      </c>
      <c r="D30" s="5">
        <f>+'[1]ZURİCH'!D30+'[1]ZİRVE'!D30+'[1]ÜNİVERSAL'!D30+'[1]TÜRK'!D30+'[1]TOWER'!D30+'[1]ŞEKER'!D30+'[1]SEGURE'!D30+'[1]AVEON'!D30+'[1]LİMASOL'!D30+'[1]KIBRIS'!D30+'[1]NORTHPRİME'!D30+'[1]İKTİSAT'!D30+'[1]GÜVEN'!D30+'[1]GÜNEŞ'!D30+'[1]GROUPAMA'!D30+'[1]GOLD'!D30+'[1]CAN SİGORTA'!D30+'[1]DAĞLI'!D30+'[1]CREDİTWEST'!D30+'[1]COMMERCIAL'!D30+'[1]KIBRIS KAPİTAL INS.'!D30+'[1]BEY'!D30+'[1]AXA'!D30+'[1]EUROCİTY'!D30+'[1]AS-CAN'!D30+'[1]ANADOLU'!D30+'[1]AGI SİGORTA A.Ş.'!D30</f>
        <v>0</v>
      </c>
      <c r="E30" s="5">
        <f>+'[1]ZURİCH'!E30+'[1]ZİRVE'!E30+'[1]ÜNİVERSAL'!E30+'[1]TÜRK'!E30+'[1]TOWER'!E30+'[1]ŞEKER'!E30+'[1]SEGURE'!E30+'[1]AVEON'!E30+'[1]LİMASOL'!E30+'[1]KIBRIS'!E30+'[1]NORTHPRİME'!E30+'[1]İKTİSAT'!E30+'[1]GÜVEN'!E30+'[1]GÜNEŞ'!E30+'[1]GROUPAMA'!E30+'[1]GOLD'!E30+'[1]CAN SİGORTA'!E30+'[1]DAĞLI'!E30+'[1]CREDİTWEST'!E30+'[1]COMMERCIAL'!E30+'[1]KIBRIS KAPİTAL INS.'!E30+'[1]BEY'!E30+'[1]AXA'!E30+'[1]EUROCİTY'!E30+'[1]AS-CAN'!E30+'[1]ANADOLU'!E30+'[1]AGI SİGORTA A.Ş.'!E30</f>
        <v>0</v>
      </c>
      <c r="F30" s="5">
        <f>+'[1]ZURİCH'!F30+'[1]ZİRVE'!F30+'[1]ÜNİVERSAL'!F30+'[1]TÜRK'!F30+'[1]TOWER'!F30+'[1]ŞEKER'!F30+'[1]SEGURE'!F30+'[1]AVEON'!F30+'[1]LİMASOL'!F30+'[1]KIBRIS'!F30+'[1]NORTHPRİME'!F30+'[1]İKTİSAT'!F30+'[1]GÜVEN'!F30+'[1]GÜNEŞ'!F30+'[1]GROUPAMA'!F30+'[1]GOLD'!F30+'[1]CAN SİGORTA'!F30+'[1]DAĞLI'!F30+'[1]CREDİTWEST'!F30+'[1]COMMERCIAL'!F30+'[1]KIBRIS KAPİTAL INS.'!F30+'[1]BEY'!F30+'[1]AXA'!F30+'[1]EUROCİTY'!F30+'[1]AS-CAN'!F30+'[1]ANADOLU'!F30+'[1]AGI SİGORTA A.Ş.'!F30</f>
        <v>0</v>
      </c>
      <c r="G30" s="5">
        <f>+'[1]ZURİCH'!G30+'[1]ZİRVE'!G30+'[1]ÜNİVERSAL'!G30+'[1]TÜRK'!G30+'[1]TOWER'!G30+'[1]ŞEKER'!G30+'[1]SEGURE'!G30+'[1]AVEON'!G30+'[1]LİMASOL'!G30+'[1]KIBRIS'!G30+'[1]NORTHPRİME'!G30+'[1]İKTİSAT'!G30+'[1]GÜVEN'!G30+'[1]GÜNEŞ'!G30+'[1]GROUPAMA'!G30+'[1]GOLD'!G30+'[1]CAN SİGORTA'!G30+'[1]DAĞLI'!G30+'[1]CREDİTWEST'!G30+'[1]COMMERCIAL'!G30+'[1]KIBRIS KAPİTAL INS.'!G30+'[1]BEY'!G30+'[1]AXA'!G30+'[1]EUROCİTY'!G30+'[1]AS-CAN'!G30+'[1]ANADOLU'!G30+'[1]AGI SİGORTA A.Ş.'!G30</f>
        <v>0</v>
      </c>
      <c r="H30" s="5">
        <f>+'[1]ZURİCH'!H30+'[1]ZİRVE'!H30+'[1]ÜNİVERSAL'!H30+'[1]TÜRK'!H30+'[1]TOWER'!H30+'[1]ŞEKER'!H30+'[1]SEGURE'!H30+'[1]AVEON'!H30+'[1]LİMASOL'!H30+'[1]KIBRIS'!H30+'[1]NORTHPRİME'!H30+'[1]İKTİSAT'!H30+'[1]GÜVEN'!H30+'[1]GÜNEŞ'!H30+'[1]GROUPAMA'!H30+'[1]GOLD'!H30+'[1]CAN SİGORTA'!H30+'[1]DAĞLI'!H30+'[1]CREDİTWEST'!H30+'[1]COMMERCIAL'!H30+'[1]KIBRIS KAPİTAL INS.'!H30+'[1]BEY'!H30+'[1]AXA'!H30+'[1]EUROCİTY'!H30+'[1]AS-CAN'!H30+'[1]ANADOLU'!H30+'[1]AGI SİGORTA A.Ş.'!H30</f>
        <v>0</v>
      </c>
      <c r="I30" s="5">
        <f>+'[1]ZURİCH'!I30+'[1]ZİRVE'!I30+'[1]ÜNİVERSAL'!I30+'[1]TÜRK'!I30+'[1]TOWER'!I30+'[1]ŞEKER'!I30+'[1]SEGURE'!I30+'[1]AVEON'!I30+'[1]LİMASOL'!I30+'[1]KIBRIS'!I30+'[1]NORTHPRİME'!I30+'[1]İKTİSAT'!I30+'[1]GÜVEN'!I30+'[1]GÜNEŞ'!I30+'[1]GROUPAMA'!I30+'[1]GOLD'!I30+'[1]CAN SİGORTA'!I30+'[1]DAĞLI'!I30+'[1]CREDİTWEST'!I30+'[1]COMMERCIAL'!I30+'[1]KIBRIS KAPİTAL INS.'!I30+'[1]BEY'!I30+'[1]AXA'!I30+'[1]EUROCİTY'!I30+'[1]AS-CAN'!I30+'[1]ANADOLU'!I30+'[1]AGI SİGORTA A.Ş.'!I30</f>
        <v>0</v>
      </c>
      <c r="J30" s="5">
        <f>+'[1]ZURİCH'!J30+'[1]ZİRVE'!J30+'[1]ÜNİVERSAL'!J30+'[1]TÜRK'!J30+'[1]TOWER'!J30+'[1]ŞEKER'!J30+'[1]SEGURE'!J30+'[1]AVEON'!J30+'[1]LİMASOL'!J30+'[1]KIBRIS'!J30+'[1]NORTHPRİME'!J30+'[1]İKTİSAT'!J30+'[1]GÜVEN'!J30+'[1]GÜNEŞ'!J30+'[1]GROUPAMA'!J30+'[1]GOLD'!J30+'[1]CAN SİGORTA'!J30+'[1]DAĞLI'!J30+'[1]CREDİTWEST'!J30+'[1]COMMERCIAL'!J30+'[1]KIBRIS KAPİTAL INS.'!J30+'[1]BEY'!J30+'[1]AXA'!J30+'[1]EUROCİTY'!J30+'[1]AS-CAN'!J30+'[1]ANADOLU'!J30+'[1]AGI SİGORTA A.Ş.'!J30</f>
        <v>0</v>
      </c>
      <c r="K30" s="5">
        <f>+'[1]ZURİCH'!K30+'[1]ZİRVE'!K30+'[1]ÜNİVERSAL'!K30+'[1]TÜRK'!K30+'[1]TOWER'!K30+'[1]ŞEKER'!K30+'[1]SEGURE'!K30+'[1]AVEON'!K30+'[1]LİMASOL'!K30+'[1]KIBRIS'!K30+'[1]NORTHPRİME'!K30+'[1]İKTİSAT'!K30+'[1]GÜVEN'!K30+'[1]GÜNEŞ'!K30+'[1]GROUPAMA'!K30+'[1]GOLD'!K30+'[1]CAN SİGORTA'!K30+'[1]DAĞLI'!K30+'[1]CREDİTWEST'!K30+'[1]COMMERCIAL'!K30+'[1]KIBRIS KAPİTAL INS.'!K30+'[1]BEY'!K30+'[1]AXA'!K30+'[1]EUROCİTY'!K30+'[1]AS-CAN'!K30+'[1]ANADOLU'!K30+'[1]AGI SİGORTA A.Ş.'!K30</f>
        <v>0</v>
      </c>
      <c r="L30" s="6">
        <f>+K30+J30+I30+H30+G30+F30+E30+D30</f>
        <v>0</v>
      </c>
    </row>
    <row r="31" spans="1:12" ht="15">
      <c r="A31" s="2"/>
      <c r="B31" s="2"/>
      <c r="C31" s="2" t="s">
        <v>44</v>
      </c>
      <c r="D31" s="5">
        <f>+'[1]ZURİCH'!D31+'[1]ZİRVE'!D31+'[1]ÜNİVERSAL'!D31+'[1]TÜRK'!D31+'[1]TOWER'!D31+'[1]ŞEKER'!D31+'[1]SEGURE'!D31+'[1]AVEON'!D31+'[1]LİMASOL'!D31+'[1]KIBRIS'!D31+'[1]NORTHPRİME'!D31+'[1]İKTİSAT'!D31+'[1]GÜVEN'!D31+'[1]GÜNEŞ'!D31+'[1]GROUPAMA'!D31+'[1]GOLD'!D31+'[1]CAN SİGORTA'!D31+'[1]DAĞLI'!D31+'[1]CREDİTWEST'!D31+'[1]COMMERCIAL'!D31+'[1]KIBRIS KAPİTAL INS.'!D31+'[1]BEY'!D31+'[1]AXA'!D31+'[1]EUROCİTY'!D31+'[1]AS-CAN'!D31+'[1]ANADOLU'!D31+'[1]AGI SİGORTA A.Ş.'!D31</f>
        <v>0</v>
      </c>
      <c r="E31" s="5">
        <f>+'[1]ZURİCH'!E31+'[1]ZİRVE'!E31+'[1]ÜNİVERSAL'!E31+'[1]TÜRK'!E31+'[1]TOWER'!E31+'[1]ŞEKER'!E31+'[1]SEGURE'!E31+'[1]AVEON'!E31+'[1]LİMASOL'!E31+'[1]KIBRIS'!E31+'[1]NORTHPRİME'!E31+'[1]İKTİSAT'!E31+'[1]GÜVEN'!E31+'[1]GÜNEŞ'!E31+'[1]GROUPAMA'!E31+'[1]GOLD'!E31+'[1]CAN SİGORTA'!E31+'[1]DAĞLI'!E31+'[1]CREDİTWEST'!E31+'[1]COMMERCIAL'!E31+'[1]KIBRIS KAPİTAL INS.'!E31+'[1]BEY'!E31+'[1]AXA'!E31+'[1]EUROCİTY'!E31+'[1]AS-CAN'!E31+'[1]ANADOLU'!E31+'[1]AGI SİGORTA A.Ş.'!E31</f>
        <v>0</v>
      </c>
      <c r="F31" s="5">
        <f>+'[1]ZURİCH'!F31+'[1]ZİRVE'!F31+'[1]ÜNİVERSAL'!F31+'[1]TÜRK'!F31+'[1]TOWER'!F31+'[1]ŞEKER'!F31+'[1]SEGURE'!F31+'[1]AVEON'!F31+'[1]LİMASOL'!F31+'[1]KIBRIS'!F31+'[1]NORTHPRİME'!F31+'[1]İKTİSAT'!F31+'[1]GÜVEN'!F31+'[1]GÜNEŞ'!F31+'[1]GROUPAMA'!F31+'[1]GOLD'!F31+'[1]CAN SİGORTA'!F31+'[1]DAĞLI'!F31+'[1]CREDİTWEST'!F31+'[1]COMMERCIAL'!F31+'[1]KIBRIS KAPİTAL INS.'!F31+'[1]BEY'!F31+'[1]AXA'!F31+'[1]EUROCİTY'!F31+'[1]AS-CAN'!F31+'[1]ANADOLU'!F31+'[1]AGI SİGORTA A.Ş.'!F31</f>
        <v>0</v>
      </c>
      <c r="G31" s="5">
        <f>+'[1]ZURİCH'!G31+'[1]ZİRVE'!G31+'[1]ÜNİVERSAL'!G31+'[1]TÜRK'!G31+'[1]TOWER'!G31+'[1]ŞEKER'!G31+'[1]SEGURE'!G31+'[1]AVEON'!G31+'[1]LİMASOL'!G31+'[1]KIBRIS'!G31+'[1]NORTHPRİME'!G31+'[1]İKTİSAT'!G31+'[1]GÜVEN'!G31+'[1]GÜNEŞ'!G31+'[1]GROUPAMA'!G31+'[1]GOLD'!G31+'[1]CAN SİGORTA'!G31+'[1]DAĞLI'!G31+'[1]CREDİTWEST'!G31+'[1]COMMERCIAL'!G31+'[1]KIBRIS KAPİTAL INS.'!G31+'[1]BEY'!G31+'[1]AXA'!G31+'[1]EUROCİTY'!G31+'[1]AS-CAN'!G31+'[1]ANADOLU'!G31+'[1]AGI SİGORTA A.Ş.'!G31</f>
        <v>0</v>
      </c>
      <c r="H31" s="5">
        <f>+'[1]ZURİCH'!H31+'[1]ZİRVE'!H31+'[1]ÜNİVERSAL'!H31+'[1]TÜRK'!H31+'[1]TOWER'!H31+'[1]ŞEKER'!H31+'[1]SEGURE'!H31+'[1]AVEON'!H31+'[1]LİMASOL'!H31+'[1]KIBRIS'!H31+'[1]NORTHPRİME'!H31+'[1]İKTİSAT'!H31+'[1]GÜVEN'!H31+'[1]GÜNEŞ'!H31+'[1]GROUPAMA'!H31+'[1]GOLD'!H31+'[1]CAN SİGORTA'!H31+'[1]DAĞLI'!H31+'[1]CREDİTWEST'!H31+'[1]COMMERCIAL'!H31+'[1]KIBRIS KAPİTAL INS.'!H31+'[1]BEY'!H31+'[1]AXA'!H31+'[1]EUROCİTY'!H31+'[1]AS-CAN'!H31+'[1]ANADOLU'!H31+'[1]AGI SİGORTA A.Ş.'!H31</f>
        <v>0</v>
      </c>
      <c r="I31" s="5">
        <f>+'[1]ZURİCH'!I31+'[1]ZİRVE'!I31+'[1]ÜNİVERSAL'!I31+'[1]TÜRK'!I31+'[1]TOWER'!I31+'[1]ŞEKER'!I31+'[1]SEGURE'!I31+'[1]AVEON'!I31+'[1]LİMASOL'!I31+'[1]KIBRIS'!I31+'[1]NORTHPRİME'!I31+'[1]İKTİSAT'!I31+'[1]GÜVEN'!I31+'[1]GÜNEŞ'!I31+'[1]GROUPAMA'!I31+'[1]GOLD'!I31+'[1]CAN SİGORTA'!I31+'[1]DAĞLI'!I31+'[1]CREDİTWEST'!I31+'[1]COMMERCIAL'!I31+'[1]KIBRIS KAPİTAL INS.'!I31+'[1]BEY'!I31+'[1]AXA'!I31+'[1]EUROCİTY'!I31+'[1]AS-CAN'!I31+'[1]ANADOLU'!I31+'[1]AGI SİGORTA A.Ş.'!I31</f>
        <v>0</v>
      </c>
      <c r="J31" s="5">
        <f>+'[1]ZURİCH'!J31+'[1]ZİRVE'!J31+'[1]ÜNİVERSAL'!J31+'[1]TÜRK'!J31+'[1]TOWER'!J31+'[1]ŞEKER'!J31+'[1]SEGURE'!J31+'[1]AVEON'!J31+'[1]LİMASOL'!J31+'[1]KIBRIS'!J31+'[1]NORTHPRİME'!J31+'[1]İKTİSAT'!J31+'[1]GÜVEN'!J31+'[1]GÜNEŞ'!J31+'[1]GROUPAMA'!J31+'[1]GOLD'!J31+'[1]CAN SİGORTA'!J31+'[1]DAĞLI'!J31+'[1]CREDİTWEST'!J31+'[1]COMMERCIAL'!J31+'[1]KIBRIS KAPİTAL INS.'!J31+'[1]BEY'!J31+'[1]AXA'!J31+'[1]EUROCİTY'!J31+'[1]AS-CAN'!J31+'[1]ANADOLU'!J31+'[1]AGI SİGORTA A.Ş.'!J31</f>
        <v>0</v>
      </c>
      <c r="K31" s="5">
        <f>+'[1]ZURİCH'!K31+'[1]ZİRVE'!K31+'[1]ÜNİVERSAL'!K31+'[1]TÜRK'!K31+'[1]TOWER'!K31+'[1]ŞEKER'!K31+'[1]SEGURE'!K31+'[1]AVEON'!K31+'[1]LİMASOL'!K31+'[1]KIBRIS'!K31+'[1]NORTHPRİME'!K31+'[1]İKTİSAT'!K31+'[1]GÜVEN'!K31+'[1]GÜNEŞ'!K31+'[1]GROUPAMA'!K31+'[1]GOLD'!K31+'[1]CAN SİGORTA'!K31+'[1]DAĞLI'!K31+'[1]CREDİTWEST'!K31+'[1]COMMERCIAL'!K31+'[1]KIBRIS KAPİTAL INS.'!K31+'[1]BEY'!K31+'[1]AXA'!K31+'[1]EUROCİTY'!K31+'[1]AS-CAN'!K31+'[1]ANADOLU'!K31+'[1]AGI SİGORTA A.Ş.'!K31</f>
        <v>0</v>
      </c>
      <c r="L31" s="6">
        <f>+K31+J31+I31+H31+G31+F31+E31+D31</f>
        <v>0</v>
      </c>
    </row>
    <row r="32" spans="1:12" ht="15">
      <c r="A32" s="2"/>
      <c r="B32" s="2"/>
      <c r="C32" s="2" t="s">
        <v>45</v>
      </c>
      <c r="D32" s="5">
        <f>+'[1]ZURİCH'!D32+'[1]ZİRVE'!D32+'[1]ÜNİVERSAL'!D32+'[1]TÜRK'!D32+'[1]TOWER'!D32+'[1]ŞEKER'!D32+'[1]SEGURE'!D32+'[1]AVEON'!D32+'[1]LİMASOL'!D32+'[1]KIBRIS'!D32+'[1]NORTHPRİME'!D32+'[1]İKTİSAT'!D32+'[1]GÜVEN'!D32+'[1]GÜNEŞ'!D32+'[1]GROUPAMA'!D32+'[1]GOLD'!D32+'[1]CAN SİGORTA'!D32+'[1]DAĞLI'!D32+'[1]CREDİTWEST'!D32+'[1]COMMERCIAL'!D32+'[1]KIBRIS KAPİTAL INS.'!D32+'[1]BEY'!D32+'[1]AXA'!D32+'[1]EUROCİTY'!D32+'[1]AS-CAN'!D32+'[1]ANADOLU'!D32+'[1]AGI SİGORTA A.Ş.'!D32</f>
        <v>-114717</v>
      </c>
      <c r="E32" s="5">
        <f>+'[1]ZURİCH'!E32+'[1]ZİRVE'!E32+'[1]ÜNİVERSAL'!E32+'[1]TÜRK'!E32+'[1]TOWER'!E32+'[1]ŞEKER'!E32+'[1]SEGURE'!E32+'[1]AVEON'!E32+'[1]LİMASOL'!E32+'[1]KIBRIS'!E32+'[1]NORTHPRİME'!E32+'[1]İKTİSAT'!E32+'[1]GÜVEN'!E32+'[1]GÜNEŞ'!E32+'[1]GROUPAMA'!E32+'[1]GOLD'!E32+'[1]CAN SİGORTA'!E32+'[1]DAĞLI'!E32+'[1]CREDİTWEST'!E32+'[1]COMMERCIAL'!E32+'[1]KIBRIS KAPİTAL INS.'!E32+'[1]BEY'!E32+'[1]AXA'!E32+'[1]EUROCİTY'!E32+'[1]AS-CAN'!E32+'[1]ANADOLU'!E32+'[1]AGI SİGORTA A.Ş.'!E32</f>
        <v>-1669</v>
      </c>
      <c r="F32" s="5">
        <f>+'[1]ZURİCH'!F32+'[1]ZİRVE'!F32+'[1]ÜNİVERSAL'!F32+'[1]TÜRK'!F32+'[1]TOWER'!F32+'[1]ŞEKER'!F32+'[1]SEGURE'!F32+'[1]AVEON'!F32+'[1]LİMASOL'!F32+'[1]KIBRIS'!F32+'[1]NORTHPRİME'!F32+'[1]İKTİSAT'!F32+'[1]GÜVEN'!F32+'[1]GÜNEŞ'!F32+'[1]GROUPAMA'!F32+'[1]GOLD'!F32+'[1]CAN SİGORTA'!F32+'[1]DAĞLI'!F32+'[1]CREDİTWEST'!F32+'[1]COMMERCIAL'!F32+'[1]KIBRIS KAPİTAL INS.'!F32+'[1]BEY'!F32+'[1]AXA'!F32+'[1]EUROCİTY'!F32+'[1]AS-CAN'!F32+'[1]ANADOLU'!F32+'[1]AGI SİGORTA A.Ş.'!F32</f>
        <v>-94790</v>
      </c>
      <c r="G32" s="5">
        <f>+'[1]ZURİCH'!G32+'[1]ZİRVE'!G32+'[1]ÜNİVERSAL'!G32+'[1]TÜRK'!G32+'[1]TOWER'!G32+'[1]ŞEKER'!G32+'[1]SEGURE'!G32+'[1]AVEON'!G32+'[1]LİMASOL'!G32+'[1]KIBRIS'!G32+'[1]NORTHPRİME'!G32+'[1]İKTİSAT'!G32+'[1]GÜVEN'!G32+'[1]GÜNEŞ'!G32+'[1]GROUPAMA'!G32+'[1]GOLD'!G32+'[1]CAN SİGORTA'!G32+'[1]DAĞLI'!G32+'[1]CREDİTWEST'!G32+'[1]COMMERCIAL'!G32+'[1]KIBRIS KAPİTAL INS.'!G32+'[1]BEY'!G32+'[1]AXA'!G32+'[1]EUROCİTY'!G32+'[1]AS-CAN'!G32+'[1]ANADOLU'!G32+'[1]AGI SİGORTA A.Ş.'!G32</f>
        <v>0</v>
      </c>
      <c r="H32" s="5">
        <f>+'[1]ZURİCH'!H32+'[1]ZİRVE'!H32+'[1]ÜNİVERSAL'!H32+'[1]TÜRK'!H32+'[1]TOWER'!H32+'[1]ŞEKER'!H32+'[1]SEGURE'!H32+'[1]AVEON'!H32+'[1]LİMASOL'!H32+'[1]KIBRIS'!H32+'[1]NORTHPRİME'!H32+'[1]İKTİSAT'!H32+'[1]GÜVEN'!H32+'[1]GÜNEŞ'!H32+'[1]GROUPAMA'!H32+'[1]GOLD'!H32+'[1]CAN SİGORTA'!H32+'[1]DAĞLI'!H32+'[1]CREDİTWEST'!H32+'[1]COMMERCIAL'!H32+'[1]KIBRIS KAPİTAL INS.'!H32+'[1]BEY'!H32+'[1]AXA'!H32+'[1]EUROCİTY'!H32+'[1]AS-CAN'!H32+'[1]ANADOLU'!H32+'[1]AGI SİGORTA A.Ş.'!H32</f>
        <v>-7749</v>
      </c>
      <c r="I32" s="5">
        <f>+'[1]ZURİCH'!I32+'[1]ZİRVE'!I32+'[1]ÜNİVERSAL'!I32+'[1]TÜRK'!I32+'[1]TOWER'!I32+'[1]ŞEKER'!I32+'[1]SEGURE'!I32+'[1]AVEON'!I32+'[1]LİMASOL'!I32+'[1]KIBRIS'!I32+'[1]NORTHPRİME'!I32+'[1]İKTİSAT'!I32+'[1]GÜVEN'!I32+'[1]GÜNEŞ'!I32+'[1]GROUPAMA'!I32+'[1]GOLD'!I32+'[1]CAN SİGORTA'!I32+'[1]DAĞLI'!I32+'[1]CREDİTWEST'!I32+'[1]COMMERCIAL'!I32+'[1]KIBRIS KAPİTAL INS.'!I32+'[1]BEY'!I32+'[1]AXA'!I32+'[1]EUROCİTY'!I32+'[1]AS-CAN'!I32+'[1]ANADOLU'!I32+'[1]AGI SİGORTA A.Ş.'!I32</f>
        <v>0</v>
      </c>
      <c r="J32" s="5">
        <f>+'[1]ZURİCH'!J32+'[1]ZİRVE'!J32+'[1]ÜNİVERSAL'!J32+'[1]TÜRK'!J32+'[1]TOWER'!J32+'[1]ŞEKER'!J32+'[1]SEGURE'!J32+'[1]AVEON'!J32+'[1]LİMASOL'!J32+'[1]KIBRIS'!J32+'[1]NORTHPRİME'!J32+'[1]İKTİSAT'!J32+'[1]GÜVEN'!J32+'[1]GÜNEŞ'!J32+'[1]GROUPAMA'!J32+'[1]GOLD'!J32+'[1]CAN SİGORTA'!J32+'[1]DAĞLI'!J32+'[1]CREDİTWEST'!J32+'[1]COMMERCIAL'!J32+'[1]KIBRIS KAPİTAL INS.'!J32+'[1]BEY'!J32+'[1]AXA'!J32+'[1]EUROCİTY'!J32+'[1]AS-CAN'!J32+'[1]ANADOLU'!J32+'[1]AGI SİGORTA A.Ş.'!J32</f>
        <v>0</v>
      </c>
      <c r="K32" s="5">
        <f>+'[1]ZURİCH'!K32+'[1]ZİRVE'!K32+'[1]ÜNİVERSAL'!K32+'[1]TÜRK'!K32+'[1]TOWER'!K32+'[1]ŞEKER'!K32+'[1]SEGURE'!K32+'[1]AVEON'!K32+'[1]LİMASOL'!K32+'[1]KIBRIS'!K32+'[1]NORTHPRİME'!K32+'[1]İKTİSAT'!K32+'[1]GÜVEN'!K32+'[1]GÜNEŞ'!K32+'[1]GROUPAMA'!K32+'[1]GOLD'!K32+'[1]CAN SİGORTA'!K32+'[1]DAĞLI'!K32+'[1]CREDİTWEST'!K32+'[1]COMMERCIAL'!K32+'[1]KIBRIS KAPİTAL INS.'!K32+'[1]BEY'!K32+'[1]AXA'!K32+'[1]EUROCİTY'!K32+'[1]AS-CAN'!K32+'[1]ANADOLU'!K32+'[1]AGI SİGORTA A.Ş.'!K32</f>
        <v>-885</v>
      </c>
      <c r="L32" s="6">
        <f>+K32+J32+I32+H32+G32+F32+E32+D32</f>
        <v>-219810</v>
      </c>
    </row>
    <row r="33" spans="1:12" ht="15">
      <c r="A33" s="2"/>
      <c r="B33" s="2" t="s">
        <v>25</v>
      </c>
      <c r="C33" s="2" t="s">
        <v>46</v>
      </c>
      <c r="D33" s="5">
        <f>+'[1]ZURİCH'!D33+'[1]ZİRVE'!D33+'[1]ÜNİVERSAL'!D33+'[1]TÜRK'!D33+'[1]TOWER'!D33+'[1]ŞEKER'!D33+'[1]SEGURE'!D33+'[1]AVEON'!D33+'[1]LİMASOL'!D33+'[1]KIBRIS'!D33+'[1]NORTHPRİME'!D33+'[1]İKTİSAT'!D33+'[1]GÜVEN'!D33+'[1]GÜNEŞ'!D33+'[1]GROUPAMA'!D33+'[1]GOLD'!D33+'[1]CAN SİGORTA'!D33+'[1]DAĞLI'!D33+'[1]CREDİTWEST'!D33+'[1]COMMERCIAL'!D33+'[1]KIBRIS KAPİTAL INS.'!D33+'[1]BEY'!D33+'[1]AXA'!D33+'[1]EUROCİTY'!D33+'[1]AS-CAN'!D33+'[1]ANADOLU'!D33+'[1]AGI SİGORTA A.Ş.'!D33+'[1]MAPFREE'!B34</f>
        <v>1958316.0999999996</v>
      </c>
      <c r="E33" s="5">
        <f>+'[1]ZURİCH'!E33+'[1]ZİRVE'!E33+'[1]ÜNİVERSAL'!E33+'[1]TÜRK'!E33+'[1]TOWER'!E33+'[1]ŞEKER'!E33+'[1]SEGURE'!E33+'[1]AVEON'!E33+'[1]LİMASOL'!E33+'[1]KIBRIS'!E33+'[1]NORTHPRİME'!E33+'[1]İKTİSAT'!E33+'[1]GÜVEN'!E33+'[1]GÜNEŞ'!E33+'[1]GROUPAMA'!E33+'[1]GOLD'!E33+'[1]CAN SİGORTA'!E33+'[1]DAĞLI'!E33+'[1]CREDİTWEST'!E33+'[1]COMMERCIAL'!E33+'[1]KIBRIS KAPİTAL INS.'!E33+'[1]BEY'!E33+'[1]AXA'!E33+'[1]EUROCİTY'!E33+'[1]AS-CAN'!E33+'[1]ANADOLU'!E33+'[1]AGI SİGORTA A.Ş.'!E33+'[1]MAPFREE'!C34</f>
        <v>91077.54000000001</v>
      </c>
      <c r="F33" s="5">
        <f>+'[1]ZURİCH'!F33+'[1]ZİRVE'!F33+'[1]ÜNİVERSAL'!F33+'[1]TÜRK'!F33+'[1]TOWER'!F33+'[1]ŞEKER'!F33+'[1]SEGURE'!F33+'[1]AVEON'!F33+'[1]LİMASOL'!F33+'[1]KIBRIS'!F33+'[1]NORTHPRİME'!F33+'[1]İKTİSAT'!F33+'[1]GÜVEN'!F33+'[1]GÜNEŞ'!F33+'[1]GROUPAMA'!F33+'[1]GOLD'!F33+'[1]CAN SİGORTA'!F33+'[1]DAĞLI'!F33+'[1]CREDİTWEST'!F33+'[1]COMMERCIAL'!F33+'[1]KIBRIS KAPİTAL INS.'!F33+'[1]BEY'!F33+'[1]AXA'!F33+'[1]EUROCİTY'!F33+'[1]AS-CAN'!F33+'[1]ANADOLU'!F33+'[1]AGI SİGORTA A.Ş.'!F33+'[1]AKFİNANS '!F34+'[1]MAPFREE'!D34</f>
        <v>10186888.829999998</v>
      </c>
      <c r="G33" s="5">
        <f>+'[1]ZURİCH'!G33+'[1]ZİRVE'!G33+'[1]ÜNİVERSAL'!G33+'[1]TÜRK'!G33+'[1]TOWER'!G33+'[1]ŞEKER'!G33+'[1]SEGURE'!G33+'[1]AVEON'!G33+'[1]LİMASOL'!G33+'[1]KIBRIS'!G33+'[1]NORTHPRİME'!G33+'[1]İKTİSAT'!G33+'[1]GÜVEN'!G33+'[1]GÜNEŞ'!G33+'[1]GROUPAMA'!G33+'[1]GOLD'!G33+'[1]CAN SİGORTA'!G33+'[1]DAĞLI'!G33+'[1]CREDİTWEST'!G33+'[1]COMMERCIAL'!G33+'[1]KIBRIS KAPİTAL INS.'!G33+'[1]BEY'!G33+'[1]AXA'!G33+'[1]EUROCİTY'!G33+'[1]AS-CAN'!G33+'[1]ANADOLU'!G33+'[1]AGI SİGORTA A.Ş.'!G33+'[1]MAPFREE'!E34</f>
        <v>3509355.6900000004</v>
      </c>
      <c r="H33" s="5">
        <f>+'[1]ZURİCH'!H33+'[1]ZİRVE'!H33+'[1]ÜNİVERSAL'!H33+'[1]TÜRK'!H33+'[1]TOWER'!H33+'[1]ŞEKER'!H33+'[1]SEGURE'!H33+'[1]AVEON'!H33+'[1]LİMASOL'!H33+'[1]KIBRIS'!H33+'[1]NORTHPRİME'!H33+'[1]İKTİSAT'!H33+'[1]GÜVEN'!H33+'[1]GÜNEŞ'!H33+'[1]GROUPAMA'!H33+'[1]GOLD'!H33+'[1]CAN SİGORTA'!H33+'[1]DAĞLI'!H33+'[1]CREDİTWEST'!H33+'[1]COMMERCIAL'!H33+'[1]KIBRIS KAPİTAL INS.'!H33+'[1]BEY'!H33+'[1]AXA'!H33+'[1]EUROCİTY'!H33+'[1]AS-CAN'!H33+'[1]ANADOLU'!H33+'[1]AGI SİGORTA A.Ş.'!H33</f>
        <v>30521.929999999997</v>
      </c>
      <c r="I33" s="5">
        <f>+'[1]ZURİCH'!I33+'[1]ZİRVE'!I33+'[1]ÜNİVERSAL'!I33+'[1]TÜRK'!I33+'[1]TOWER'!I33+'[1]ŞEKER'!I33+'[1]SEGURE'!I33+'[1]AVEON'!I33+'[1]LİMASOL'!I33+'[1]KIBRIS'!I33+'[1]NORTHPRİME'!I33+'[1]İKTİSAT'!I33+'[1]GÜVEN'!I33+'[1]GÜNEŞ'!I33+'[1]GROUPAMA'!I33+'[1]GOLD'!I33+'[1]CAN SİGORTA'!I33+'[1]DAĞLI'!I33+'[1]CREDİTWEST'!I33+'[1]COMMERCIAL'!I33+'[1]KIBRIS KAPİTAL INS.'!I33+'[1]BEY'!I33+'[1]AXA'!I33+'[1]EUROCİTY'!I33+'[1]AS-CAN'!I33+'[1]ANADOLU'!I33+'[1]AGI SİGORTA A.Ş.'!I33</f>
        <v>0</v>
      </c>
      <c r="J33" s="5">
        <f>+'[1]ZURİCH'!J33+'[1]ZİRVE'!J33+'[1]ÜNİVERSAL'!J33+'[1]TÜRK'!J33+'[1]TOWER'!J33+'[1]ŞEKER'!J33+'[1]SEGURE'!J33+'[1]AVEON'!J33+'[1]LİMASOL'!J33+'[1]KIBRIS'!J33+'[1]NORTHPRİME'!J33+'[1]İKTİSAT'!J33+'[1]GÜVEN'!J33+'[1]GÜNEŞ'!J33+'[1]GROUPAMA'!J33+'[1]GOLD'!J33+'[1]CAN SİGORTA'!J33+'[1]DAĞLI'!J33+'[1]CREDİTWEST'!J33+'[1]COMMERCIAL'!J33+'[1]KIBRIS KAPİTAL INS.'!J33+'[1]BEY'!J33+'[1]AXA'!J33+'[1]EUROCİTY'!J33+'[1]AS-CAN'!J33+'[1]ANADOLU'!J33+'[1]AGI SİGORTA A.Ş.'!J33</f>
        <v>-210.57</v>
      </c>
      <c r="K33" s="5">
        <f>+'[1]ZURİCH'!K33+'[1]ZİRVE'!K33+'[1]ÜNİVERSAL'!K33+'[1]TÜRK'!K33+'[1]TOWER'!K33+'[1]ŞEKER'!K33+'[1]SEGURE'!K33+'[1]AVEON'!K33+'[1]LİMASOL'!K33+'[1]KIBRIS'!K33+'[1]NORTHPRİME'!K33+'[1]İKTİSAT'!K33+'[1]GÜVEN'!K33+'[1]GÜNEŞ'!K33+'[1]GROUPAMA'!K33+'[1]GOLD'!K33+'[1]CAN SİGORTA'!K33+'[1]DAĞLI'!K33+'[1]CREDİTWEST'!K33+'[1]COMMERCIAL'!K33+'[1]KIBRIS KAPİTAL INS.'!K33+'[1]BEY'!K33+'[1]AXA'!K33+'[1]EUROCİTY'!K33+'[1]AS-CAN'!K33+'[1]ANADOLU'!K33+'[1]AGI SİGORTA A.Ş.'!K33</f>
        <v>21828</v>
      </c>
      <c r="L33" s="6">
        <f>+K33+J33+I33+H33+G33+F33+E33+D33</f>
        <v>15797777.519999998</v>
      </c>
    </row>
    <row r="34" spans="1:12" ht="15">
      <c r="A34" s="2" t="s">
        <v>47</v>
      </c>
      <c r="B34" s="3"/>
      <c r="C34" s="3" t="s">
        <v>48</v>
      </c>
      <c r="D34" s="4">
        <f>+D2-D21</f>
        <v>9119429.792999998</v>
      </c>
      <c r="E34" s="4">
        <f>+E2-E21</f>
        <v>1668491.3899999978</v>
      </c>
      <c r="F34" s="4">
        <f>+F2-F21</f>
        <v>22371763.77000001</v>
      </c>
      <c r="G34" s="4">
        <f>+G2-G21</f>
        <v>8972959.979999997</v>
      </c>
      <c r="H34" s="4">
        <f>+'[1]ZURİCH'!H34+'[1]ZİRVE'!H34+'[1]ÜNİVERSAL'!H34+'[1]TÜRK'!H34+'[1]TOWER'!H34+'[1]ŞEKER'!H34+'[1]SEGURE'!H34+'[1]AVEON'!H34+'[1]LİMASOL'!H34+'[1]KIBRIS'!H34+'[1]NORTHPRİME'!H34+'[1]İKTİSAT'!H34+'[1]GÜVEN'!H34+'[1]GÜNEŞ'!H34+'[1]GROUPAMA'!H34+'[1]GOLD'!H34+'[1]CAN SİGORTA'!H34+'[1]DAĞLI'!H34+'[1]CREDİTWEST'!H34+'[1]COMMERCIAL'!H34+'[1]KIBRIS KAPİTAL INS.'!H34+'[1]BEY'!H34+'[1]AXA'!H34+'[1]EUROCİTY'!H34+'[1]AS-CAN'!H34+'[1]ANADOLU'!H34+'[1]AGI SİGORTA A.Ş.'!H34</f>
        <v>336233.55000000016</v>
      </c>
      <c r="I34" s="4">
        <f>+I2-I21</f>
        <v>0</v>
      </c>
      <c r="J34" s="4">
        <f>+J2-J21</f>
        <v>431100.6799999998</v>
      </c>
      <c r="K34" s="4">
        <f>+K2-K21</f>
        <v>305966.9299999997</v>
      </c>
      <c r="L34" s="4">
        <f>+K34+J34+I34+H34+G34+F34+E34+D34</f>
        <v>43205946.093</v>
      </c>
    </row>
    <row r="35" spans="1:12" ht="15">
      <c r="A35" s="2" t="s">
        <v>49</v>
      </c>
      <c r="B35" s="3"/>
      <c r="C35" s="3" t="s">
        <v>50</v>
      </c>
      <c r="D35" s="4"/>
      <c r="E35" s="4"/>
      <c r="F35" s="4"/>
      <c r="G35" s="4"/>
      <c r="H35" s="4"/>
      <c r="I35" s="4"/>
      <c r="J35" s="4"/>
      <c r="K35" s="4"/>
      <c r="L35" s="4">
        <f>+L36+L37+L38+L39+L40+L41</f>
        <v>37100820.58</v>
      </c>
    </row>
    <row r="36" spans="1:12" ht="15">
      <c r="A36" s="2"/>
      <c r="B36" s="2" t="s">
        <v>11</v>
      </c>
      <c r="C36" s="2" t="s">
        <v>51</v>
      </c>
      <c r="D36" s="5"/>
      <c r="E36" s="5"/>
      <c r="F36" s="5"/>
      <c r="G36" s="5"/>
      <c r="H36" s="5"/>
      <c r="I36" s="5"/>
      <c r="J36" s="5"/>
      <c r="K36" s="5"/>
      <c r="L36" s="5">
        <f>+'[1]ZURİCH'!L36+'[1]ZİRVE'!L36+'[1]ÜNİVERSAL'!L36+'[1]TÜRK'!L36+'[1]TOWER'!L36+'[1]ŞEKER'!L36+'[1]SEGURE'!L36+'[1]AVEON'!L36+'[1]LİMASOL'!L36+'[1]KIBRIS'!L36+'[1]NORTHPRİME'!L36+'[1]İKTİSAT'!L36+'[1]GÜVEN'!L36+'[1]GÜNEŞ'!L36+'[1]GROUPAMA'!L36+'[1]GOLD'!L36+'[1]CAN SİGORTA'!L36+'[1]DAĞLI'!L36+'[1]CREDİTWEST'!L36+'[1]COMMERCIAL'!L36+'[1]KIBRIS KAPİTAL INS.'!L36+'[1]BEY'!L36+'[1]AXA'!L36+'[1]EUROCİTY'!L36+'[1]AS-CAN'!L36+'[1]ANADOLU'!L36+'[1]AGI SİGORTA A.Ş.'!L36+'[1]AKFİNANS '!L37+'[1]MAPFREE'!J37</f>
        <v>18257369.779999997</v>
      </c>
    </row>
    <row r="37" spans="1:12" ht="15">
      <c r="A37" s="2"/>
      <c r="B37" s="2" t="s">
        <v>13</v>
      </c>
      <c r="C37" s="2" t="s">
        <v>52</v>
      </c>
      <c r="D37" s="5"/>
      <c r="E37" s="5"/>
      <c r="F37" s="5"/>
      <c r="G37" s="5"/>
      <c r="H37" s="5"/>
      <c r="I37" s="5"/>
      <c r="J37" s="5"/>
      <c r="K37" s="5"/>
      <c r="L37" s="5">
        <f>+'[1]ZURİCH'!L37+'[1]ZİRVE'!L37+'[1]ÜNİVERSAL'!L37+'[1]TÜRK'!L37+'[1]TOWER'!L37+'[1]ŞEKER'!L37+'[1]SEGURE'!L37+'[1]AVEON'!L37+'[1]LİMASOL'!L37+'[1]KIBRIS'!L37+'[1]NORTHPRİME'!L37+'[1]İKTİSAT'!L37+'[1]GÜVEN'!L37+'[1]GÜNEŞ'!L37+'[1]GROUPAMA'!L37+'[1]GOLD'!L37+'[1]CAN SİGORTA'!L37+'[1]DAĞLI'!L37+'[1]CREDİTWEST'!L37+'[1]COMMERCIAL'!L37+'[1]KIBRIS KAPİTAL INS.'!L37+'[1]BEY'!L37+'[1]AXA'!L37+'[1]EUROCİTY'!L37+'[1]AS-CAN'!L37+'[1]ANADOLU'!L37+'[1]AGI SİGORTA A.Ş.'!L37+'[1]AKFİNANS '!L38+'[1]MAPFREE'!J38</f>
        <v>15058562.46</v>
      </c>
    </row>
    <row r="38" spans="1:12" ht="15">
      <c r="A38" s="2"/>
      <c r="B38" s="2" t="s">
        <v>15</v>
      </c>
      <c r="C38" s="2" t="s">
        <v>53</v>
      </c>
      <c r="D38" s="5"/>
      <c r="E38" s="5"/>
      <c r="F38" s="5"/>
      <c r="G38" s="5"/>
      <c r="H38" s="5"/>
      <c r="I38" s="5"/>
      <c r="J38" s="5"/>
      <c r="K38" s="5"/>
      <c r="L38" s="5">
        <f>+'[1]ZURİCH'!L38+'[1]ZİRVE'!L38+'[1]ÜNİVERSAL'!L38+'[1]TÜRK'!L38+'[1]TOWER'!L38+'[1]ŞEKER'!L38+'[1]SEGURE'!L38+'[1]AVEON'!L38+'[1]LİMASOL'!L38+'[1]KIBRIS'!L38+'[1]NORTHPRİME'!L38+'[1]İKTİSAT'!L38+'[1]GÜVEN'!L38+'[1]GÜNEŞ'!L38+'[1]GROUPAMA'!L38+'[1]GOLD'!L38+'[1]CAN SİGORTA'!L38+'[1]DAĞLI'!L38+'[1]CREDİTWEST'!L38+'[1]COMMERCIAL'!L38+'[1]KIBRIS KAPİTAL INS.'!L38+'[1]BEY'!L38+'[1]AXA'!L38+'[1]EUROCİTY'!L38+'[1]AS-CAN'!L38+'[1]ANADOLU'!L38+'[1]AGI SİGORTA A.Ş.'!L38+'[1]AKFİNANS '!L39</f>
        <v>111792.78</v>
      </c>
    </row>
    <row r="39" spans="1:12" ht="15">
      <c r="A39" s="2"/>
      <c r="B39" s="2" t="s">
        <v>17</v>
      </c>
      <c r="C39" s="2" t="s">
        <v>54</v>
      </c>
      <c r="D39" s="5"/>
      <c r="E39" s="5"/>
      <c r="F39" s="5"/>
      <c r="G39" s="5"/>
      <c r="H39" s="5"/>
      <c r="I39" s="5"/>
      <c r="J39" s="5"/>
      <c r="K39" s="5"/>
      <c r="L39" s="5">
        <f>+'[1]ZURİCH'!L39+'[1]ZİRVE'!L39+'[1]ÜNİVERSAL'!L39+'[1]TÜRK'!L39+'[1]TOWER'!L39+'[1]ŞEKER'!L39+'[1]SEGURE'!L39+'[1]AVEON'!L39+'[1]LİMASOL'!L39+'[1]KIBRIS'!L39+'[1]NORTHPRİME'!L39+'[1]İKTİSAT'!L39+'[1]GÜVEN'!L39+'[1]GÜNEŞ'!L39+'[1]GROUPAMA'!L39+'[1]GOLD'!L39+'[1]CAN SİGORTA'!L39+'[1]DAĞLI'!L39+'[1]CREDİTWEST'!L39+'[1]COMMERCIAL'!L39+'[1]KIBRIS KAPİTAL INS.'!L39+'[1]BEY'!L39+'[1]AXA'!L39+'[1]EUROCİTY'!L39+'[1]AS-CAN'!L39+'[1]ANADOLU'!L39+'[1]AGI SİGORTA A.Ş.'!L39+'[1]AKFİNANS '!L40+'[1]MAPFREE'!J40</f>
        <v>1441036.1800000002</v>
      </c>
    </row>
    <row r="40" spans="1:12" ht="15">
      <c r="A40" s="2"/>
      <c r="B40" s="2" t="s">
        <v>25</v>
      </c>
      <c r="C40" s="2" t="s">
        <v>55</v>
      </c>
      <c r="D40" s="5"/>
      <c r="E40" s="5"/>
      <c r="F40" s="5"/>
      <c r="G40" s="5"/>
      <c r="H40" s="5"/>
      <c r="I40" s="5"/>
      <c r="J40" s="5"/>
      <c r="K40" s="5"/>
      <c r="L40" s="5">
        <f>+'[1]ZURİCH'!L40+'[1]ZİRVE'!L40+'[1]ÜNİVERSAL'!L40+'[1]TÜRK'!L40+'[1]TOWER'!L40+'[1]ŞEKER'!L40+'[1]SEGURE'!L40+'[1]AVEON'!L40+'[1]LİMASOL'!L40+'[1]KIBRIS'!L40+'[1]NORTHPRİME'!L40+'[1]İKTİSAT'!L40+'[1]GÜVEN'!L40+'[1]GÜNEŞ'!L40+'[1]GROUPAMA'!L40+'[1]GOLD'!L40+'[1]CAN SİGORTA'!L40+'[1]DAĞLI'!L40+'[1]CREDİTWEST'!L40+'[1]COMMERCIAL'!L40+'[1]KIBRIS KAPİTAL INS.'!L40+'[1]BEY'!L40+'[1]AXA'!L40+'[1]EUROCİTY'!L40+'[1]AS-CAN'!L40+'[1]ANADOLU'!L40+'[1]AGI SİGORTA A.Ş.'!L40+'[1]AKFİNANS '!L41</f>
        <v>687890.9</v>
      </c>
    </row>
    <row r="41" spans="1:12" ht="15">
      <c r="A41" s="2"/>
      <c r="B41" s="2" t="s">
        <v>33</v>
      </c>
      <c r="C41" s="2" t="s">
        <v>46</v>
      </c>
      <c r="D41" s="5"/>
      <c r="E41" s="5"/>
      <c r="F41" s="5"/>
      <c r="G41" s="5"/>
      <c r="H41" s="5"/>
      <c r="I41" s="5"/>
      <c r="J41" s="5"/>
      <c r="K41" s="5"/>
      <c r="L41" s="5">
        <f>+'[1]ZURİCH'!L41+'[1]ZİRVE'!L41+'[1]ÜNİVERSAL'!L41+'[1]TÜRK'!L41+'[1]TOWER'!L41+'[1]ŞEKER'!L41+'[1]SEGURE'!L41+'[1]AVEON'!L41+'[1]LİMASOL'!L41+'[1]KIBRIS'!L41+'[1]NORTHPRİME'!L41+'[1]İKTİSAT'!L41+'[1]GÜVEN'!L41+'[1]GÜNEŞ'!L41+'[1]GROUPAMA'!L41+'[1]GOLD'!L41+'[1]CAN SİGORTA'!L41+'[1]DAĞLI'!L41+'[1]CREDİTWEST'!L41+'[1]COMMERCIAL'!L41+'[1]KIBRIS KAPİTAL INS.'!L41+'[1]BEY'!L41+'[1]AXA'!L41+'[1]EUROCİTY'!L41+'[1]AS-CAN'!L41+'[1]ANADOLU'!L41+'[1]AGI SİGORTA A.Ş.'!L41+'[1]AKFİNANS '!L42+'[1]MAPFREE'!J42</f>
        <v>1544168.4800000002</v>
      </c>
    </row>
    <row r="42" spans="1:12" ht="15">
      <c r="A42" s="2" t="s">
        <v>56</v>
      </c>
      <c r="B42" s="2"/>
      <c r="C42" s="2" t="s">
        <v>57</v>
      </c>
      <c r="D42" s="5"/>
      <c r="E42" s="5"/>
      <c r="F42" s="5"/>
      <c r="G42" s="5"/>
      <c r="H42" s="5"/>
      <c r="I42" s="5"/>
      <c r="J42" s="5"/>
      <c r="K42" s="5"/>
      <c r="L42" s="8">
        <f>+L43+L44+L45+L46+L47+L48</f>
        <v>22266410.520000003</v>
      </c>
    </row>
    <row r="43" spans="1:12" ht="15">
      <c r="A43" s="2"/>
      <c r="B43" s="2" t="s">
        <v>11</v>
      </c>
      <c r="C43" s="2" t="s">
        <v>58</v>
      </c>
      <c r="D43" s="5"/>
      <c r="E43" s="5"/>
      <c r="F43" s="5"/>
      <c r="G43" s="5"/>
      <c r="H43" s="5"/>
      <c r="I43" s="5"/>
      <c r="J43" s="5"/>
      <c r="K43" s="5"/>
      <c r="L43" s="5">
        <f>+'[1]ZURİCH'!L43+'[1]ZİRVE'!L43+'[1]ÜNİVERSAL'!L43+'[1]TÜRK'!L43+'[1]TOWER'!L43+'[1]ŞEKER'!L43+'[1]SEGURE'!L43+'[1]AVEON'!L43+'[1]LİMASOL'!L43+'[1]KIBRIS'!L43+'[1]NORTHPRİME'!L43+'[1]İKTİSAT'!L43+'[1]GÜVEN'!L43+'[1]GÜNEŞ'!L43+'[1]GROUPAMA'!L43+'[1]GOLD'!L43+'[1]CAN SİGORTA'!L43+'[1]DAĞLI'!L43+'[1]CREDİTWEST'!L43+'[1]COMMERCIAL'!L43+'[1]KIBRIS KAPİTAL INS.'!L43+'[1]BEY'!L43+'[1]AXA'!L43+'[1]EUROCİTY'!L43+'[1]AS-CAN'!L43+'[1]ANADOLU'!L43+'[1]AGI SİGORTA A.Ş.'!L43+'[1]AKFİNANS '!L44+'[1]MAPFREE'!J44</f>
        <v>9463371.920000002</v>
      </c>
    </row>
    <row r="44" spans="1:12" ht="15">
      <c r="A44" s="2"/>
      <c r="B44" s="2" t="s">
        <v>13</v>
      </c>
      <c r="C44" s="2" t="s">
        <v>59</v>
      </c>
      <c r="D44" s="5"/>
      <c r="E44" s="5"/>
      <c r="F44" s="5"/>
      <c r="G44" s="5"/>
      <c r="H44" s="5"/>
      <c r="I44" s="5"/>
      <c r="J44" s="5"/>
      <c r="K44" s="5"/>
      <c r="L44" s="5">
        <f>+'[1]ZURİCH'!L44+'[1]ZİRVE'!L44+'[1]ÜNİVERSAL'!L44+'[1]TÜRK'!L44+'[1]TOWER'!L44+'[1]ŞEKER'!L44+'[1]SEGURE'!L44+'[1]AVEON'!L44+'[1]LİMASOL'!L44+'[1]KIBRIS'!L44+'[1]NORTHPRİME'!L44+'[1]İKTİSAT'!L44+'[1]GÜVEN'!L44+'[1]GÜNEŞ'!L44+'[1]GROUPAMA'!L44+'[1]GOLD'!L44+'[1]CAN SİGORTA'!L44+'[1]DAĞLI'!L44+'[1]CREDİTWEST'!L44+'[1]COMMERCIAL'!L44+'[1]KIBRIS KAPİTAL INS.'!L44+'[1]BEY'!L44+'[1]AXA'!L44+'[1]EUROCİTY'!L44+'[1]AS-CAN'!L44+'[1]ANADOLU'!L44+'[1]AGI SİGORTA A.Ş.'!L44+'[1]AKFİNANS '!L45</f>
        <v>0</v>
      </c>
    </row>
    <row r="45" spans="1:12" ht="15">
      <c r="A45" s="2"/>
      <c r="B45" s="2" t="s">
        <v>15</v>
      </c>
      <c r="C45" s="2" t="s">
        <v>60</v>
      </c>
      <c r="D45" s="5"/>
      <c r="E45" s="5"/>
      <c r="F45" s="5"/>
      <c r="G45" s="5"/>
      <c r="H45" s="5"/>
      <c r="I45" s="5"/>
      <c r="J45" s="5"/>
      <c r="K45" s="5"/>
      <c r="L45" s="5">
        <f>+'[1]ZURİCH'!L45+'[1]ZİRVE'!L45+'[1]ÜNİVERSAL'!L45+'[1]TÜRK'!L45+'[1]TOWER'!L45+'[1]ŞEKER'!L45+'[1]SEGURE'!L45+'[1]AVEON'!L45+'[1]LİMASOL'!L45+'[1]KIBRIS'!L45+'[1]NORTHPRİME'!L45+'[1]İKTİSAT'!L45+'[1]GÜVEN'!L45+'[1]GÜNEŞ'!L45+'[1]GROUPAMA'!L45+'[1]GOLD'!L45+'[1]CAN SİGORTA'!L45+'[1]DAĞLI'!L45+'[1]CREDİTWEST'!L45+'[1]COMMERCIAL'!L45+'[1]KIBRIS KAPİTAL INS.'!L45+'[1]BEY'!L45+'[1]AXA'!L45+'[1]EUROCİTY'!L45+'[1]AS-CAN'!L45+'[1]ANADOLU'!L45+'[1]AGI SİGORTA A.Ş.'!L45+'[1]AKFİNANS '!L45</f>
        <v>31324.19</v>
      </c>
    </row>
    <row r="46" spans="1:12" ht="15">
      <c r="A46" s="2"/>
      <c r="B46" s="2" t="s">
        <v>17</v>
      </c>
      <c r="C46" s="2" t="s">
        <v>61</v>
      </c>
      <c r="D46" s="5"/>
      <c r="E46" s="5"/>
      <c r="F46" s="5"/>
      <c r="G46" s="5"/>
      <c r="H46" s="5"/>
      <c r="I46" s="5"/>
      <c r="J46" s="5"/>
      <c r="K46" s="5"/>
      <c r="L46" s="5">
        <f>+'[1]ZURİCH'!L46+'[1]ZİRVE'!L46+'[1]ÜNİVERSAL'!L46+'[1]TÜRK'!L46+'[1]TOWER'!L46+'[1]ŞEKER'!L46+'[1]SEGURE'!L46+'[1]AVEON'!L46+'[1]LİMASOL'!L46+'[1]KIBRIS'!L46+'[1]NORTHPRİME'!L46+'[1]İKTİSAT'!L46+'[1]GÜVEN'!L46+'[1]GÜNEŞ'!L46+'[1]GROUPAMA'!L46+'[1]GOLD'!L46+'[1]CAN SİGORTA'!L46+'[1]DAĞLI'!L46+'[1]CREDİTWEST'!L46+'[1]COMMERCIAL'!L46+'[1]KIBRIS KAPİTAL INS.'!L46+'[1]BEY'!L46+'[1]AXA'!L46+'[1]EUROCİTY'!L46+'[1]AS-CAN'!L46+'[1]ANADOLU'!L46+'[1]AGI SİGORTA A.Ş.'!L46+'[1]AKFİNANS '!L46</f>
        <v>67579.12</v>
      </c>
    </row>
    <row r="47" spans="1:12" ht="15">
      <c r="A47" s="2"/>
      <c r="B47" s="2" t="s">
        <v>25</v>
      </c>
      <c r="C47" s="2" t="s">
        <v>62</v>
      </c>
      <c r="D47" s="5"/>
      <c r="E47" s="5"/>
      <c r="F47" s="5"/>
      <c r="G47" s="5"/>
      <c r="H47" s="5"/>
      <c r="I47" s="5"/>
      <c r="J47" s="5"/>
      <c r="K47" s="5"/>
      <c r="L47" s="5">
        <f>+'[1]ZURİCH'!L47+'[1]ZİRVE'!L47+'[1]ÜNİVERSAL'!L47+'[1]TÜRK'!L47+'[1]TOWER'!L47+'[1]ŞEKER'!L47+'[1]SEGURE'!L47+'[1]AVEON'!L47+'[1]LİMASOL'!L47+'[1]KIBRIS'!L47+'[1]NORTHPRİME'!L47+'[1]İKTİSAT'!L47+'[1]GÜVEN'!L47+'[1]GÜNEŞ'!L47+'[1]GROUPAMA'!L47+'[1]GOLD'!L47+'[1]CAN SİGORTA'!L47+'[1]DAĞLI'!L47+'[1]CREDİTWEST'!L47+'[1]COMMERCIAL'!L47+'[1]KIBRIS KAPİTAL INS.'!L47+'[1]BEY'!L47+'[1]AXA'!L47+'[1]EUROCİTY'!L47+'[1]AS-CAN'!L47+'[1]ANADOLU'!L47+'[1]AGI SİGORTA A.Ş.'!L47+'[1]AKFİNANS '!L47+'[1]MAPFREE'!J48</f>
        <v>11879202.15</v>
      </c>
    </row>
    <row r="48" spans="1:12" ht="15">
      <c r="A48" s="2"/>
      <c r="B48" s="2" t="s">
        <v>33</v>
      </c>
      <c r="C48" s="2" t="s">
        <v>34</v>
      </c>
      <c r="D48" s="5"/>
      <c r="E48" s="5"/>
      <c r="F48" s="5"/>
      <c r="G48" s="5"/>
      <c r="H48" s="5"/>
      <c r="I48" s="5"/>
      <c r="J48" s="5"/>
      <c r="K48" s="5"/>
      <c r="L48" s="5">
        <f>+'[1]ZURİCH'!L48+'[1]ZİRVE'!L48+'[1]ÜNİVERSAL'!L48+'[1]TÜRK'!L48+'[1]TOWER'!L48+'[1]ŞEKER'!L48+'[1]SEGURE'!L48+'[1]AVEON'!L48+'[1]LİMASOL'!L48+'[1]KIBRIS'!L48+'[1]NORTHPRİME'!L48+'[1]İKTİSAT'!L48+'[1]GÜVEN'!L48+'[1]GÜNEŞ'!L48+'[1]GROUPAMA'!L48+'[1]GOLD'!L48+'[1]CAN SİGORTA'!L48+'[1]DAĞLI'!L48+'[1]CREDİTWEST'!L48+'[1]COMMERCIAL'!L48+'[1]KIBRIS KAPİTAL INS.'!L48+'[1]BEY'!L48+'[1]AXA'!L48+'[1]EUROCİTY'!L48+'[1]AS-CAN'!L48+'[1]ANADOLU'!L48+'[1]AGI SİGORTA A.Ş.'!L48+'[1]AKFİNANS '!L48+'[1]MAPFREE'!J49</f>
        <v>824933.1399999998</v>
      </c>
    </row>
    <row r="49" spans="1:12" ht="15">
      <c r="A49" s="2" t="s">
        <v>63</v>
      </c>
      <c r="B49" s="2"/>
      <c r="C49" s="2" t="s">
        <v>64</v>
      </c>
      <c r="D49" s="5"/>
      <c r="E49" s="5"/>
      <c r="F49" s="5"/>
      <c r="G49" s="5"/>
      <c r="H49" s="5"/>
      <c r="I49" s="5"/>
      <c r="J49" s="5"/>
      <c r="K49" s="5"/>
      <c r="L49" s="8">
        <f>+L50+L51+L52</f>
        <v>6819354.389999999</v>
      </c>
    </row>
    <row r="50" spans="1:12" ht="15">
      <c r="A50" s="2"/>
      <c r="B50" s="2" t="s">
        <v>11</v>
      </c>
      <c r="C50" s="2" t="s">
        <v>65</v>
      </c>
      <c r="D50" s="5"/>
      <c r="E50" s="5"/>
      <c r="F50" s="5"/>
      <c r="G50" s="5"/>
      <c r="H50" s="5"/>
      <c r="I50" s="5"/>
      <c r="J50" s="5"/>
      <c r="K50" s="5"/>
      <c r="L50" s="5">
        <f>+'[1]ZURİCH'!L50+'[1]ZİRVE'!L50+'[1]ÜNİVERSAL'!L50+'[1]TÜRK'!L50+'[1]TOWER'!L50+'[1]ŞEKER'!L50+'[1]SEGURE'!L50+'[1]AVEON'!L50+'[1]LİMASOL'!L50+'[1]KIBRIS'!L50+'[1]NORTHPRİME'!L50+'[1]İKTİSAT'!L50+'[1]GÜVEN'!L50+'[1]GÜNEŞ'!L50+'[1]GROUPAMA'!L50+'[1]GOLD'!L50+'[1]CAN SİGORTA'!L50+'[1]DAĞLI'!L50+'[1]CREDİTWEST'!L50+'[1]COMMERCIAL'!L50+'[1]KIBRIS KAPİTAL INS.'!L50+'[1]BEY'!L50+'[1]AXA'!L50+'[1]EUROCİTY'!L50+'[1]AS-CAN'!L50+'[1]ANADOLU'!L50+'[1]AGI SİGORTA A.Ş.'!L50+'[1]AKFİNANS '!L51+'[1]MAPFREE'!J51</f>
        <v>512155.6099999999</v>
      </c>
    </row>
    <row r="51" spans="1:12" ht="15">
      <c r="A51" s="2"/>
      <c r="B51" s="2" t="s">
        <v>13</v>
      </c>
      <c r="C51" s="2" t="s">
        <v>66</v>
      </c>
      <c r="D51" s="5"/>
      <c r="E51" s="5"/>
      <c r="F51" s="5"/>
      <c r="G51" s="5"/>
      <c r="H51" s="5"/>
      <c r="I51" s="5"/>
      <c r="J51" s="5"/>
      <c r="K51" s="5"/>
      <c r="L51" s="5">
        <f>+'[1]ZURİCH'!L51+'[1]ZİRVE'!L51+'[1]ÜNİVERSAL'!L51+'[1]TÜRK'!L51+'[1]TOWER'!L51+'[1]ŞEKER'!L51+'[1]SEGURE'!L51+'[1]AVEON'!L51+'[1]LİMASOL'!L51+'[1]KIBRIS'!L51+'[1]NORTHPRİME'!L51+'[1]İKTİSAT'!L51+'[1]GÜVEN'!L51+'[1]GÜNEŞ'!L51+'[1]GROUPAMA'!L51+'[1]GOLD'!L51+'[1]CAN SİGORTA'!L51+'[1]DAĞLI'!L51+'[1]CREDİTWEST'!L51+'[1]COMMERCIAL'!L51+'[1]KIBRIS KAPİTAL INS.'!L51+'[1]BEY'!L51+'[1]AXA'!L51+'[1]EUROCİTY'!L51+'[1]AS-CAN'!L51+'[1]ANADOLU'!L51+'[1]AGI SİGORTA A.Ş.'!L51+'[1]AKFİNANS '!L52+'[1]MAPFREE'!J52</f>
        <v>8648.95</v>
      </c>
    </row>
    <row r="52" spans="1:12" ht="15">
      <c r="A52" s="2"/>
      <c r="B52" s="2" t="s">
        <v>15</v>
      </c>
      <c r="C52" s="2" t="s">
        <v>67</v>
      </c>
      <c r="D52" s="5"/>
      <c r="E52" s="5"/>
      <c r="F52" s="5"/>
      <c r="G52" s="5"/>
      <c r="H52" s="5"/>
      <c r="I52" s="5"/>
      <c r="J52" s="5"/>
      <c r="K52" s="5"/>
      <c r="L52" s="5">
        <f>+'[1]ZURİCH'!L52+'[1]ZİRVE'!L52+'[1]ÜNİVERSAL'!L52+'[1]TÜRK'!L52+'[1]TOWER'!L52+'[1]ŞEKER'!L52+'[1]SEGURE'!L52+'[1]AVEON'!L52+'[1]LİMASOL'!L52+'[1]KIBRIS'!L52+'[1]NORTHPRİME'!L52+'[1]İKTİSAT'!L52+'[1]GÜVEN'!L52+'[1]GÜNEŞ'!L52+'[1]GROUPAMA'!L52+'[1]GOLD'!L52+'[1]CAN SİGORTA'!L52+'[1]DAĞLI'!L52+'[1]CREDİTWEST'!L52+'[1]COMMERCIAL'!L52+'[1]KIBRIS KAPİTAL INS.'!L52+'[1]BEY'!L52+'[1]AXA'!L52+'[1]EUROCİTY'!L52+'[1]AS-CAN'!L52+'[1]ANADOLU'!L52+'[1]AGI SİGORTA A.Ş.'!L52+'[1]AKFİNANS '!L53+'[1]MAPFREE'!J53</f>
        <v>6298549.829999999</v>
      </c>
    </row>
    <row r="53" spans="1:12" ht="15">
      <c r="A53" s="3" t="s">
        <v>68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9">
        <f>(L34+L42)-(L35+L49)</f>
        <v>21552181.643000007</v>
      </c>
    </row>
    <row r="54" spans="1:1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2016-09-20T09:03:16Z</dcterms:modified>
  <cp:category/>
  <cp:version/>
  <cp:contentType/>
  <cp:contentStatus/>
</cp:coreProperties>
</file>