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AR ZARA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<sst xmlns="http://schemas.openxmlformats.org/spreadsheetml/2006/main" count="96" uniqueCount="72">
  <si>
    <t>K.K.T.C SİGORTA VE REASÜRANS ŞİRKETLER BİRLİĞİ</t>
  </si>
  <si>
    <t>YANGIN</t>
  </si>
  <si>
    <t>NAKLİYAT</t>
  </si>
  <si>
    <t>OTO KAZA</t>
  </si>
  <si>
    <t>SAİR KAZA</t>
  </si>
  <si>
    <t>MAK MONTAJ</t>
  </si>
  <si>
    <t>DOLU</t>
  </si>
  <si>
    <t>HAY HAYAT</t>
  </si>
  <si>
    <t>HASTALIK</t>
  </si>
  <si>
    <t>ELEM. TOPLAM</t>
  </si>
  <si>
    <t>HAYAT</t>
  </si>
  <si>
    <t>GENEL TOPLAM</t>
  </si>
  <si>
    <t>I</t>
  </si>
  <si>
    <t>TEKNİK GELİRLER</t>
  </si>
  <si>
    <t>A</t>
  </si>
  <si>
    <t>Alınan Primler</t>
  </si>
  <si>
    <t>B</t>
  </si>
  <si>
    <t>Alınan Komisyonlar</t>
  </si>
  <si>
    <t>C</t>
  </si>
  <si>
    <t>Ödenen Tazminatta Reasürer Payı</t>
  </si>
  <si>
    <t>D</t>
  </si>
  <si>
    <t>Devreden Teknik Karşılıklar ( Net )</t>
  </si>
  <si>
    <t>a) Cari Rizikolar Karşılığı</t>
  </si>
  <si>
    <t>b) Muallak Hasar Karşılığı</t>
  </si>
  <si>
    <t>c) Hayat Matematik Karşılığı</t>
  </si>
  <si>
    <t>d) Hayat Muallak Taz Karşılığı</t>
  </si>
  <si>
    <t>e) Hayat Kar Payı Karşılığı</t>
  </si>
  <si>
    <t>f) Diğer Teknik Karşılıklar</t>
  </si>
  <si>
    <t>E</t>
  </si>
  <si>
    <t>Ayrılan Teknik Karş.Reas.Payı</t>
  </si>
  <si>
    <t>a) Cari Rizikolar Karş Reas Payı</t>
  </si>
  <si>
    <t>b) Muallak Hasar Karş Reas Payı</t>
  </si>
  <si>
    <t>c) Hayat Matematik Karş Reas Payı</t>
  </si>
  <si>
    <t>d) Hayat Muallak Taz Karş Reas Payı</t>
  </si>
  <si>
    <t>e) Hayat Kar Payı Karş Reas Payı</t>
  </si>
  <si>
    <t>f) Diğer Teknik Karş Reas Payı</t>
  </si>
  <si>
    <t>F</t>
  </si>
  <si>
    <t>Diğer Gelirler</t>
  </si>
  <si>
    <t>II</t>
  </si>
  <si>
    <t>TEKNİK GİDERLER</t>
  </si>
  <si>
    <t>Reasürerlere Verilen Primler</t>
  </si>
  <si>
    <t>Ödenen Komisyonlar</t>
  </si>
  <si>
    <t>Ödenen Tazminatlar</t>
  </si>
  <si>
    <t>Ayrılan Teknik Karşılıklar</t>
  </si>
  <si>
    <t>c) Deprem Hasar Karşılığı</t>
  </si>
  <si>
    <t>d) Hayat Matematik Karşılığı</t>
  </si>
  <si>
    <t>e) Hayat Muallak Taz Karşılığı</t>
  </si>
  <si>
    <t>f) Hayat Kar Payı Karşılığı</t>
  </si>
  <si>
    <t>g) Diğer Teknik Karşılıklar</t>
  </si>
  <si>
    <t>Diğer Giderler</t>
  </si>
  <si>
    <t>III</t>
  </si>
  <si>
    <t>TEKNİK KAR/ZARAR ( I - II )</t>
  </si>
  <si>
    <t>IV</t>
  </si>
  <si>
    <t>GENEL GİDERLER</t>
  </si>
  <si>
    <t>Personel Giderleri</t>
  </si>
  <si>
    <t>Genel İdare Giderleri</t>
  </si>
  <si>
    <t>Vergi ve Yükümlülükler</t>
  </si>
  <si>
    <t>Amortisman Giderleri</t>
  </si>
  <si>
    <t>Karşılık Giderleri</t>
  </si>
  <si>
    <t>V</t>
  </si>
  <si>
    <t>MALİ GELİRLER</t>
  </si>
  <si>
    <t>Faiz Gelirleri</t>
  </si>
  <si>
    <t>Kar Payı Gelirleri</t>
  </si>
  <si>
    <t>Satış Karları</t>
  </si>
  <si>
    <t>Kira Geliri</t>
  </si>
  <si>
    <t>Kambiyo Karları</t>
  </si>
  <si>
    <t>VI</t>
  </si>
  <si>
    <t>MALİ GİDERLER</t>
  </si>
  <si>
    <t>Faiz Giderleri</t>
  </si>
  <si>
    <t>Satış Zararları</t>
  </si>
  <si>
    <t>Kambiyo Zararları</t>
  </si>
  <si>
    <t>VERGİ ÖNCESİ DÖNEM KAR/ZARAR ( III - IV+ V - VI )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</si>
</sst>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%"/>
    <numFmt numFmtId="175" formatCode="0.00000%"/>
    <numFmt numFmtId="176" formatCode="#,##0\ &quot;TL&quot;"/>
    <numFmt numFmtId="177" formatCode="_-* #,##0.0\ _T_L_-;\-* #,##0.0\ _T_L_-;_-* &quot;-&quot;?\ _T_L_-;_-@_-"/>
    <numFmt numFmtId="178" formatCode="#,##0.00\ &quot;TL&quot;"/>
    <numFmt numFmtId="179" formatCode="0.000%"/>
    <numFmt numFmtId="180" formatCode="#,##0.0\ &quot;TL&quot;"/>
    <numFmt numFmtId="181" formatCode="_-* #,##0\ _T_L_-;\-* #,##0\ _T_L_-;_-* &quot;-&quot;??\ _T_L_-;_-@_-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7"/>
      <name val="Arial"/>
      <family val="0"/>
    </font>
    <font>
      <u val="single"/>
      <sz val="14"/>
      <name val="Impact"/>
      <family val="2"/>
    </font>
    <font>
      <u val="single"/>
      <sz val="16"/>
      <name val="Impact"/>
      <family val="2"/>
    </font>
    <font>
      <sz val="6"/>
      <name val="Arial"/>
      <family val="0"/>
    </font>
    <font>
      <b/>
      <sz val="7"/>
      <name val="Arial"/>
      <family val="2"/>
    </font>
    <font>
      <b/>
      <sz val="6"/>
      <color indexed="12"/>
      <name val="Arial"/>
      <family val="0"/>
    </font>
    <font>
      <sz val="6"/>
      <color indexed="12"/>
      <name val="Arial"/>
      <family val="0"/>
    </font>
    <font>
      <b/>
      <sz val="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172" fontId="9" fillId="2" borderId="0" xfId="15" applyNumberFormat="1" applyFont="1" applyFill="1" applyAlignment="1">
      <alignment/>
    </xf>
    <xf numFmtId="172" fontId="7" fillId="0" borderId="0" xfId="15" applyNumberFormat="1" applyFont="1" applyAlignment="1">
      <alignment/>
    </xf>
    <xf numFmtId="172" fontId="10" fillId="0" borderId="0" xfId="15" applyNumberFormat="1" applyFont="1" applyAlignment="1">
      <alignment/>
    </xf>
    <xf numFmtId="172" fontId="10" fillId="2" borderId="0" xfId="15" applyNumberFormat="1" applyFont="1" applyFill="1" applyAlignment="1">
      <alignment/>
    </xf>
    <xf numFmtId="172" fontId="7" fillId="2" borderId="0" xfId="15" applyNumberFormat="1" applyFont="1" applyFill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/>
    </xf>
    <xf numFmtId="172" fontId="7" fillId="0" borderId="1" xfId="15" applyNumberFormat="1" applyFont="1" applyBorder="1" applyAlignment="1">
      <alignment/>
    </xf>
    <xf numFmtId="172" fontId="10" fillId="0" borderId="1" xfId="15" applyNumberFormat="1" applyFont="1" applyBorder="1" applyAlignment="1">
      <alignment/>
    </xf>
    <xf numFmtId="9" fontId="7" fillId="0" borderId="0" xfId="21" applyFont="1" applyAlignment="1">
      <alignment/>
    </xf>
    <xf numFmtId="0" fontId="11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0</xdr:row>
      <xdr:rowOff>19050</xdr:rowOff>
    </xdr:from>
    <xdr:to>
      <xdr:col>2</xdr:col>
      <xdr:colOff>971550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905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04;BRAH&#304;M\Desktop\&#304;STAT&#304;ST&#304;KLER\2005%206%20AYLIK%20&#304;STAT&#304;ST&#304;KLER&#304;\KAR%20ZARAR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CAN"/>
      <sheetName val="TÜRK SİG"/>
      <sheetName val="ŞEKER SIG"/>
      <sheetName val="İŞLEK SİG"/>
      <sheetName val="KIBRIS SIG"/>
      <sheetName val="SEGURE"/>
      <sheetName val="GOLD SIG"/>
      <sheetName val="AXA OYAK"/>
      <sheetName val="GÜVEN SİG"/>
      <sheetName val="LIMASOL"/>
      <sheetName val="BEY SIG"/>
      <sheetName val="DAĞLI SIG"/>
      <sheetName val="ZİRVE SIG"/>
      <sheetName val="RAY SIG"/>
      <sheetName val="ALTINBAŞ"/>
      <sheetName val="KOÇ ALLIA"/>
      <sheetName val="COMMERCIAL"/>
      <sheetName val="ANADOLU"/>
      <sheetName val="İSVİÇRE SIG"/>
      <sheetName val="TEB SIG"/>
      <sheetName val="BAŞAK SIG"/>
      <sheetName val="UMBRELLA"/>
      <sheetName val="AKFİNANS"/>
      <sheetName val="GÜEŞ CAN"/>
      <sheetName val="GÜNEŞ SIG"/>
      <sheetName val="TOWER"/>
      <sheetName val="€ KAR ZARAR"/>
      <sheetName val="ARTIŞ"/>
      <sheetName val="RAPOR DATA"/>
      <sheetName val=" RASYOLAR"/>
      <sheetName val="İÇİNDEKİLER"/>
      <sheetName val="RAPOR "/>
      <sheetName val="EK 1"/>
      <sheetName val="EK 2"/>
      <sheetName val="GARANTI FONU"/>
      <sheetName val="SEK BİLANÇO"/>
      <sheetName val="€ BİLANÇO"/>
      <sheetName val="SERMAYE VE NAKİT"/>
      <sheetName val="YERLİ ŞUBE SIRALAMA"/>
      <sheetName val="SIRALAMALAR"/>
      <sheetName val="ŞU-YER ÖZETLER"/>
      <sheetName val="CHECK LIST"/>
      <sheetName val="6 AYLIK RAPOR"/>
      <sheetName val="SEKTÖR KZ"/>
    </sheetNames>
    <sheetDataSet>
      <sheetData sheetId="0">
        <row r="4">
          <cell r="D4">
            <v>233426.95</v>
          </cell>
          <cell r="E4">
            <v>119012.21</v>
          </cell>
          <cell r="F4">
            <v>1139184.44</v>
          </cell>
          <cell r="G4">
            <v>52982.65</v>
          </cell>
        </row>
        <row r="5">
          <cell r="D5">
            <v>51622.93</v>
          </cell>
          <cell r="E5">
            <v>23802.23</v>
          </cell>
          <cell r="F5">
            <v>158041.81</v>
          </cell>
          <cell r="G5">
            <v>10616.01</v>
          </cell>
        </row>
        <row r="6">
          <cell r="D6">
            <v>229119.52</v>
          </cell>
          <cell r="E6">
            <v>16386.35</v>
          </cell>
          <cell r="F6">
            <v>358643.09</v>
          </cell>
          <cell r="G6">
            <v>1047.5</v>
          </cell>
        </row>
        <row r="8">
          <cell r="D8">
            <v>20052</v>
          </cell>
          <cell r="E8">
            <v>10818</v>
          </cell>
          <cell r="F8">
            <v>103818</v>
          </cell>
          <cell r="G8">
            <v>4374</v>
          </cell>
        </row>
        <row r="9">
          <cell r="D9">
            <v>2735.66</v>
          </cell>
          <cell r="E9">
            <v>2200</v>
          </cell>
          <cell r="F9">
            <v>18550</v>
          </cell>
          <cell r="G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44808.86</v>
          </cell>
          <cell r="E15">
            <v>14876.34</v>
          </cell>
          <cell r="F15">
            <v>174246.76</v>
          </cell>
          <cell r="G15">
            <v>8722.7</v>
          </cell>
        </row>
        <row r="16">
          <cell r="D16">
            <v>5476.26</v>
          </cell>
          <cell r="E16">
            <v>3300</v>
          </cell>
          <cell r="F16">
            <v>96583</v>
          </cell>
          <cell r="G16">
            <v>295.34</v>
          </cell>
        </row>
        <row r="21">
          <cell r="D21">
            <v>25321.03</v>
          </cell>
          <cell r="E21">
            <v>25961.23</v>
          </cell>
          <cell r="F21">
            <v>370207.16</v>
          </cell>
          <cell r="G21">
            <v>22063.34</v>
          </cell>
        </row>
        <row r="23">
          <cell r="D23">
            <v>172843.23</v>
          </cell>
          <cell r="E23">
            <v>74922.04</v>
          </cell>
          <cell r="F23">
            <v>561156.98</v>
          </cell>
          <cell r="G23">
            <v>26168.1</v>
          </cell>
        </row>
        <row r="24">
          <cell r="D24">
            <v>8395.28</v>
          </cell>
          <cell r="E24">
            <v>5897.19</v>
          </cell>
          <cell r="F24">
            <v>105612.9</v>
          </cell>
          <cell r="G24">
            <v>4941.06</v>
          </cell>
        </row>
        <row r="25">
          <cell r="D25">
            <v>142482.25</v>
          </cell>
          <cell r="E25">
            <v>32194.17</v>
          </cell>
          <cell r="F25">
            <v>616821.43</v>
          </cell>
          <cell r="G25">
            <v>2095</v>
          </cell>
        </row>
        <row r="27">
          <cell r="D27">
            <v>77808.99</v>
          </cell>
          <cell r="E27">
            <v>29753.07</v>
          </cell>
          <cell r="F27">
            <v>349848.73</v>
          </cell>
          <cell r="G27">
            <v>17660.88</v>
          </cell>
        </row>
        <row r="28">
          <cell r="D28">
            <v>8839.15</v>
          </cell>
          <cell r="E28">
            <v>5500</v>
          </cell>
          <cell r="F28">
            <v>165180</v>
          </cell>
          <cell r="G28">
            <v>492.24</v>
          </cell>
        </row>
        <row r="38">
          <cell r="L38">
            <v>163325.53</v>
          </cell>
        </row>
        <row r="39">
          <cell r="L39">
            <v>87688.83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33428.14</v>
          </cell>
        </row>
        <row r="45">
          <cell r="L45">
            <v>10973.3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11998.67</v>
          </cell>
        </row>
        <row r="50">
          <cell r="L50">
            <v>0.24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20592.18</v>
          </cell>
        </row>
      </sheetData>
      <sheetData sheetId="1">
        <row r="4">
          <cell r="D4">
            <v>103828.77</v>
          </cell>
          <cell r="E4">
            <v>28220.61</v>
          </cell>
          <cell r="F4">
            <v>380420.21</v>
          </cell>
          <cell r="G4">
            <v>82724.03</v>
          </cell>
        </row>
        <row r="5">
          <cell r="D5">
            <v>26121.85</v>
          </cell>
          <cell r="E5">
            <v>7619.61</v>
          </cell>
          <cell r="F5">
            <v>68571.92</v>
          </cell>
          <cell r="G5">
            <v>23562.12</v>
          </cell>
        </row>
        <row r="6">
          <cell r="D6">
            <v>2021.7</v>
          </cell>
          <cell r="E6">
            <v>5437.56</v>
          </cell>
          <cell r="F6">
            <v>43294.14</v>
          </cell>
          <cell r="G6">
            <v>561.45</v>
          </cell>
        </row>
        <row r="8">
          <cell r="D8">
            <v>10471.2</v>
          </cell>
          <cell r="E8">
            <v>1622.76</v>
          </cell>
          <cell r="F8">
            <v>24607.32</v>
          </cell>
          <cell r="G8">
            <v>4074.72</v>
          </cell>
        </row>
        <row r="9">
          <cell r="E9">
            <v>120</v>
          </cell>
          <cell r="F9">
            <v>13360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21909.84</v>
          </cell>
          <cell r="E15">
            <v>4233.09</v>
          </cell>
          <cell r="F15">
            <v>76851.03</v>
          </cell>
          <cell r="G15">
            <v>18664.91</v>
          </cell>
        </row>
        <row r="16">
          <cell r="F16">
            <v>49532.2</v>
          </cell>
          <cell r="G16">
            <v>21366.4</v>
          </cell>
        </row>
        <row r="21">
          <cell r="D21">
            <v>62.89</v>
          </cell>
          <cell r="F21">
            <v>41251.52</v>
          </cell>
        </row>
        <row r="23">
          <cell r="D23">
            <v>65729.52</v>
          </cell>
          <cell r="E23">
            <v>16932.35</v>
          </cell>
          <cell r="F23">
            <v>230553.14</v>
          </cell>
          <cell r="G23">
            <v>55994.75</v>
          </cell>
        </row>
        <row r="24">
          <cell r="D24">
            <v>0</v>
          </cell>
          <cell r="E24">
            <v>0</v>
          </cell>
          <cell r="F24">
            <v>8131.61</v>
          </cell>
          <cell r="G24">
            <v>0</v>
          </cell>
        </row>
        <row r="25">
          <cell r="D25">
            <v>3369.5</v>
          </cell>
          <cell r="E25">
            <v>9062.6</v>
          </cell>
          <cell r="F25">
            <v>72159</v>
          </cell>
          <cell r="G25">
            <v>935.75</v>
          </cell>
        </row>
        <row r="27">
          <cell r="D27">
            <v>34609.59</v>
          </cell>
          <cell r="E27">
            <v>7055.16</v>
          </cell>
          <cell r="F27">
            <v>126806.71</v>
          </cell>
          <cell r="G27">
            <v>27574.69</v>
          </cell>
        </row>
        <row r="28">
          <cell r="F28">
            <v>82553.66</v>
          </cell>
          <cell r="G28">
            <v>26708</v>
          </cell>
        </row>
        <row r="38">
          <cell r="L38">
            <v>124542</v>
          </cell>
        </row>
        <row r="39">
          <cell r="L39">
            <v>29465.03</v>
          </cell>
        </row>
        <row r="40">
          <cell r="L40">
            <v>0</v>
          </cell>
        </row>
        <row r="41">
          <cell r="L41">
            <v>1472.54</v>
          </cell>
        </row>
        <row r="42">
          <cell r="L42">
            <v>0</v>
          </cell>
        </row>
        <row r="43">
          <cell r="L43">
            <v>0</v>
          </cell>
        </row>
        <row r="45">
          <cell r="L45">
            <v>113556.21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11242.1</v>
          </cell>
        </row>
        <row r="50">
          <cell r="L50">
            <v>0</v>
          </cell>
        </row>
        <row r="52">
          <cell r="L52">
            <v>8822.24</v>
          </cell>
        </row>
        <row r="53">
          <cell r="L53">
            <v>0</v>
          </cell>
        </row>
        <row r="54">
          <cell r="L54">
            <v>19459.25</v>
          </cell>
        </row>
      </sheetData>
      <sheetData sheetId="2">
        <row r="4">
          <cell r="D4">
            <v>267085.37</v>
          </cell>
          <cell r="E4">
            <v>140044.9</v>
          </cell>
          <cell r="F4">
            <v>2489097.56</v>
          </cell>
          <cell r="G4">
            <v>150948.59</v>
          </cell>
          <cell r="H4">
            <v>1237.64</v>
          </cell>
          <cell r="M4">
            <v>6330.51</v>
          </cell>
        </row>
        <row r="5">
          <cell r="D5">
            <v>40145.44</v>
          </cell>
          <cell r="E5">
            <v>24355.11</v>
          </cell>
          <cell r="F5">
            <v>0</v>
          </cell>
          <cell r="G5">
            <v>31643.33</v>
          </cell>
          <cell r="H5">
            <v>147.46</v>
          </cell>
          <cell r="M5">
            <v>7076.98</v>
          </cell>
        </row>
        <row r="6">
          <cell r="D6">
            <v>5840.5</v>
          </cell>
          <cell r="E6">
            <v>5215.68</v>
          </cell>
          <cell r="F6">
            <v>1627.9</v>
          </cell>
          <cell r="G6">
            <v>4117.17</v>
          </cell>
          <cell r="H6">
            <v>0</v>
          </cell>
          <cell r="M6">
            <v>3258.75</v>
          </cell>
        </row>
        <row r="7">
          <cell r="M7">
            <v>0</v>
          </cell>
        </row>
        <row r="8">
          <cell r="D8">
            <v>18816</v>
          </cell>
          <cell r="E8">
            <v>13434</v>
          </cell>
          <cell r="F8">
            <v>490104</v>
          </cell>
          <cell r="G8">
            <v>16044</v>
          </cell>
          <cell r="H8">
            <v>450</v>
          </cell>
        </row>
        <row r="9">
          <cell r="D9">
            <v>14259.08</v>
          </cell>
          <cell r="E9">
            <v>18162.3</v>
          </cell>
          <cell r="F9">
            <v>803762.29</v>
          </cell>
          <cell r="G9">
            <v>8095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M14">
            <v>0</v>
          </cell>
        </row>
        <row r="15">
          <cell r="D15">
            <v>51515.15</v>
          </cell>
          <cell r="E15">
            <v>20295.8</v>
          </cell>
          <cell r="G15">
            <v>30131.12</v>
          </cell>
          <cell r="H15">
            <v>163.85</v>
          </cell>
        </row>
        <row r="16">
          <cell r="D16">
            <v>7566.05</v>
          </cell>
          <cell r="E16">
            <v>40396.65</v>
          </cell>
          <cell r="F16">
            <v>54500</v>
          </cell>
          <cell r="G16">
            <v>21233.85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24669.87</v>
          </cell>
          <cell r="E21">
            <v>7993.84</v>
          </cell>
          <cell r="F21">
            <v>141006.69</v>
          </cell>
          <cell r="G21">
            <v>11333.42</v>
          </cell>
          <cell r="H21">
            <v>20.75</v>
          </cell>
          <cell r="M21">
            <v>1579.21</v>
          </cell>
        </row>
        <row r="22">
          <cell r="M22">
            <v>12383.02</v>
          </cell>
        </row>
        <row r="23">
          <cell r="D23">
            <v>166568.59</v>
          </cell>
          <cell r="E23">
            <v>87194.79</v>
          </cell>
          <cell r="F23">
            <v>56107.8</v>
          </cell>
          <cell r="G23">
            <v>96404.96</v>
          </cell>
          <cell r="H23">
            <v>491.53</v>
          </cell>
        </row>
        <row r="24">
          <cell r="D24">
            <v>43617.5</v>
          </cell>
          <cell r="E24">
            <v>27622.01</v>
          </cell>
          <cell r="F24">
            <v>443227.49</v>
          </cell>
          <cell r="G24">
            <v>16617.5</v>
          </cell>
          <cell r="H24">
            <v>25.93</v>
          </cell>
          <cell r="M24">
            <v>1582.85</v>
          </cell>
        </row>
        <row r="25">
          <cell r="D25">
            <v>13055.69</v>
          </cell>
          <cell r="E25">
            <v>11736.2</v>
          </cell>
          <cell r="F25">
            <v>973404.79</v>
          </cell>
          <cell r="G25">
            <v>18801.83</v>
          </cell>
          <cell r="H25">
            <v>177.35</v>
          </cell>
          <cell r="M25">
            <v>8690</v>
          </cell>
        </row>
        <row r="26">
          <cell r="M26">
            <v>2110.17</v>
          </cell>
        </row>
        <row r="27">
          <cell r="D27">
            <v>89028.45</v>
          </cell>
          <cell r="E27">
            <v>35011.22</v>
          </cell>
          <cell r="F27">
            <v>829699.2</v>
          </cell>
          <cell r="G27">
            <v>50316.18</v>
          </cell>
          <cell r="H27">
            <v>412.54</v>
          </cell>
          <cell r="M27">
            <v>2110.17</v>
          </cell>
        </row>
        <row r="28">
          <cell r="D28">
            <v>22095.6</v>
          </cell>
          <cell r="E28">
            <v>57866.2</v>
          </cell>
          <cell r="F28">
            <v>939973.96</v>
          </cell>
          <cell r="G28">
            <v>29305.5</v>
          </cell>
        </row>
        <row r="34">
          <cell r="F34">
            <v>13838.41</v>
          </cell>
        </row>
        <row r="35">
          <cell r="M35">
            <v>5862.429999999997</v>
          </cell>
        </row>
        <row r="38">
          <cell r="L38">
            <v>170126.9</v>
          </cell>
        </row>
        <row r="39">
          <cell r="L39">
            <v>115625.34</v>
          </cell>
          <cell r="M39">
            <v>245.78</v>
          </cell>
        </row>
        <row r="40">
          <cell r="L40">
            <v>345.69</v>
          </cell>
        </row>
        <row r="41">
          <cell r="L41">
            <v>2950.21</v>
          </cell>
        </row>
        <row r="42">
          <cell r="L42">
            <v>0</v>
          </cell>
        </row>
        <row r="43">
          <cell r="L43">
            <v>7853.91</v>
          </cell>
        </row>
        <row r="45">
          <cell r="L45">
            <v>184206.64</v>
          </cell>
          <cell r="M45">
            <v>9482.9</v>
          </cell>
        </row>
        <row r="46">
          <cell r="L46">
            <v>0</v>
          </cell>
        </row>
        <row r="47">
          <cell r="L47">
            <v>381.61</v>
          </cell>
        </row>
        <row r="48">
          <cell r="L48">
            <v>3828.15</v>
          </cell>
        </row>
        <row r="49">
          <cell r="L49">
            <v>27064.51</v>
          </cell>
          <cell r="M49">
            <v>11919.64</v>
          </cell>
        </row>
        <row r="50">
          <cell r="L50">
            <v>5120.63</v>
          </cell>
        </row>
        <row r="52">
          <cell r="L52">
            <v>43.74</v>
          </cell>
        </row>
        <row r="53">
          <cell r="L53">
            <v>1140.99</v>
          </cell>
        </row>
        <row r="54">
          <cell r="L54">
            <v>43826.5</v>
          </cell>
          <cell r="M54">
            <v>21130.95</v>
          </cell>
        </row>
      </sheetData>
      <sheetData sheetId="3">
        <row r="4">
          <cell r="D4">
            <v>18774</v>
          </cell>
          <cell r="E4">
            <v>22032</v>
          </cell>
          <cell r="F4">
            <v>424126</v>
          </cell>
          <cell r="G4">
            <v>7126</v>
          </cell>
        </row>
        <row r="5">
          <cell r="D5">
            <v>358</v>
          </cell>
          <cell r="E5">
            <v>646</v>
          </cell>
          <cell r="F5">
            <v>10951</v>
          </cell>
          <cell r="G5">
            <v>0</v>
          </cell>
        </row>
        <row r="6">
          <cell r="F6">
            <v>24656</v>
          </cell>
        </row>
        <row r="8">
          <cell r="D8">
            <v>7242</v>
          </cell>
          <cell r="E8">
            <v>3558</v>
          </cell>
          <cell r="F8">
            <v>73740</v>
          </cell>
          <cell r="G8">
            <v>2412</v>
          </cell>
        </row>
        <row r="9">
          <cell r="F9">
            <v>136546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4451</v>
          </cell>
          <cell r="E15">
            <v>3855</v>
          </cell>
          <cell r="F15">
            <v>100435</v>
          </cell>
          <cell r="G15">
            <v>1662</v>
          </cell>
        </row>
        <row r="16">
          <cell r="F16">
            <v>19995</v>
          </cell>
        </row>
        <row r="21">
          <cell r="D21">
            <v>5178</v>
          </cell>
          <cell r="E21">
            <v>9093</v>
          </cell>
          <cell r="F21">
            <v>204578</v>
          </cell>
          <cell r="G21">
            <v>2906</v>
          </cell>
        </row>
        <row r="23">
          <cell r="D23">
            <v>13353</v>
          </cell>
          <cell r="E23">
            <v>15422</v>
          </cell>
          <cell r="F23">
            <v>301303</v>
          </cell>
          <cell r="G23">
            <v>4989</v>
          </cell>
        </row>
        <row r="24">
          <cell r="D24">
            <v>3779</v>
          </cell>
          <cell r="E24">
            <v>5167</v>
          </cell>
          <cell r="F24">
            <v>79441</v>
          </cell>
          <cell r="G24">
            <v>1609</v>
          </cell>
        </row>
        <row r="25">
          <cell r="F25">
            <v>138634</v>
          </cell>
          <cell r="G25">
            <v>590</v>
          </cell>
        </row>
        <row r="27">
          <cell r="D27">
            <v>6258</v>
          </cell>
          <cell r="E27">
            <v>5508</v>
          </cell>
          <cell r="F27">
            <v>141375</v>
          </cell>
          <cell r="G27">
            <v>2375</v>
          </cell>
        </row>
        <row r="28">
          <cell r="F28">
            <v>163446</v>
          </cell>
        </row>
        <row r="34">
          <cell r="F34">
            <v>29</v>
          </cell>
        </row>
        <row r="38">
          <cell r="L38">
            <v>72432</v>
          </cell>
        </row>
        <row r="39">
          <cell r="L39">
            <v>69648</v>
          </cell>
        </row>
        <row r="43">
          <cell r="L43">
            <v>8923</v>
          </cell>
        </row>
        <row r="52">
          <cell r="L52">
            <v>0</v>
          </cell>
        </row>
        <row r="53">
          <cell r="L53">
            <v>0</v>
          </cell>
        </row>
      </sheetData>
      <sheetData sheetId="4">
        <row r="4">
          <cell r="D4">
            <v>293179</v>
          </cell>
          <cell r="E4">
            <v>77086</v>
          </cell>
          <cell r="F4">
            <v>1856951</v>
          </cell>
          <cell r="G4">
            <v>391039</v>
          </cell>
          <cell r="H4">
            <v>893</v>
          </cell>
        </row>
        <row r="5">
          <cell r="D5">
            <v>56420</v>
          </cell>
          <cell r="E5">
            <v>14722</v>
          </cell>
          <cell r="F5">
            <v>271713</v>
          </cell>
          <cell r="G5">
            <v>25669</v>
          </cell>
          <cell r="H5">
            <v>190</v>
          </cell>
        </row>
        <row r="6">
          <cell r="D6">
            <v>57327</v>
          </cell>
          <cell r="E6">
            <v>175</v>
          </cell>
          <cell r="F6">
            <v>846872</v>
          </cell>
          <cell r="G6">
            <v>9110</v>
          </cell>
        </row>
        <row r="8">
          <cell r="D8">
            <v>11856</v>
          </cell>
          <cell r="E8">
            <v>2034</v>
          </cell>
          <cell r="F8">
            <v>60228</v>
          </cell>
          <cell r="G8">
            <v>33636</v>
          </cell>
          <cell r="H8">
            <v>114</v>
          </cell>
        </row>
        <row r="9">
          <cell r="D9">
            <v>36903</v>
          </cell>
          <cell r="E9">
            <v>3635</v>
          </cell>
          <cell r="F9">
            <v>420400</v>
          </cell>
          <cell r="G9">
            <v>3061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50325</v>
          </cell>
          <cell r="E15">
            <v>10603</v>
          </cell>
          <cell r="F15">
            <v>362253</v>
          </cell>
          <cell r="G15">
            <v>82950</v>
          </cell>
          <cell r="H15">
            <v>148</v>
          </cell>
        </row>
        <row r="16">
          <cell r="D16">
            <v>71199</v>
          </cell>
          <cell r="E16">
            <v>28194</v>
          </cell>
          <cell r="F16">
            <v>892385</v>
          </cell>
          <cell r="G16">
            <v>21458</v>
          </cell>
        </row>
        <row r="21">
          <cell r="D21">
            <v>84751</v>
          </cell>
          <cell r="E21">
            <v>22217</v>
          </cell>
          <cell r="F21">
            <v>767958</v>
          </cell>
          <cell r="G21">
            <v>104645</v>
          </cell>
          <cell r="H21">
            <v>890</v>
          </cell>
        </row>
        <row r="23">
          <cell r="D23">
            <v>232618</v>
          </cell>
          <cell r="E23">
            <v>42413</v>
          </cell>
          <cell r="F23">
            <v>1086760</v>
          </cell>
          <cell r="G23">
            <v>248848</v>
          </cell>
          <cell r="H23">
            <v>446</v>
          </cell>
        </row>
        <row r="24">
          <cell r="D24">
            <v>64280</v>
          </cell>
          <cell r="E24">
            <v>11685</v>
          </cell>
          <cell r="F24">
            <v>447984</v>
          </cell>
          <cell r="G24">
            <v>78403</v>
          </cell>
          <cell r="H24">
            <v>0</v>
          </cell>
        </row>
        <row r="25">
          <cell r="D25">
            <v>81174</v>
          </cell>
          <cell r="E25">
            <v>218</v>
          </cell>
          <cell r="F25">
            <v>1112967</v>
          </cell>
          <cell r="G25">
            <v>20474</v>
          </cell>
          <cell r="H25">
            <v>0</v>
          </cell>
        </row>
        <row r="27">
          <cell r="D27">
            <v>97726</v>
          </cell>
          <cell r="E27">
            <v>19272</v>
          </cell>
          <cell r="F27">
            <v>618984</v>
          </cell>
          <cell r="G27">
            <v>130346</v>
          </cell>
          <cell r="H27">
            <v>297</v>
          </cell>
        </row>
        <row r="28">
          <cell r="D28">
            <v>102777</v>
          </cell>
          <cell r="E28">
            <v>39149</v>
          </cell>
          <cell r="F28">
            <v>1413272</v>
          </cell>
          <cell r="G28">
            <v>44197</v>
          </cell>
          <cell r="H28">
            <v>0</v>
          </cell>
        </row>
        <row r="34">
          <cell r="F34">
            <v>4901</v>
          </cell>
        </row>
        <row r="38">
          <cell r="L38">
            <v>294198</v>
          </cell>
        </row>
        <row r="39">
          <cell r="L39">
            <v>81690</v>
          </cell>
        </row>
        <row r="40">
          <cell r="L40">
            <v>0</v>
          </cell>
        </row>
        <row r="43">
          <cell r="L43">
            <v>820</v>
          </cell>
        </row>
        <row r="45">
          <cell r="L45">
            <v>41259</v>
          </cell>
        </row>
        <row r="49">
          <cell r="L49">
            <v>23548</v>
          </cell>
        </row>
        <row r="50">
          <cell r="L50">
            <v>59371</v>
          </cell>
        </row>
        <row r="54">
          <cell r="L54">
            <v>21842</v>
          </cell>
        </row>
      </sheetData>
      <sheetData sheetId="5">
        <row r="4">
          <cell r="D4">
            <v>9719.22</v>
          </cell>
          <cell r="E4">
            <v>2274.58</v>
          </cell>
          <cell r="F4">
            <v>620792.52</v>
          </cell>
          <cell r="G4">
            <v>12958.04</v>
          </cell>
          <cell r="H4">
            <v>0</v>
          </cell>
        </row>
        <row r="5">
          <cell r="D5">
            <v>1955.04</v>
          </cell>
          <cell r="E5">
            <v>517.5</v>
          </cell>
          <cell r="F5">
            <v>37300.51</v>
          </cell>
          <cell r="G5">
            <v>2947.99</v>
          </cell>
        </row>
        <row r="6">
          <cell r="D6">
            <v>0</v>
          </cell>
          <cell r="E6">
            <v>0</v>
          </cell>
          <cell r="F6">
            <v>42239.22</v>
          </cell>
          <cell r="G6">
            <v>0</v>
          </cell>
        </row>
        <row r="8">
          <cell r="D8">
            <v>900</v>
          </cell>
          <cell r="E8">
            <v>36</v>
          </cell>
          <cell r="F8">
            <v>41832</v>
          </cell>
          <cell r="G8">
            <v>372</v>
          </cell>
        </row>
        <row r="9">
          <cell r="F9">
            <v>26239.59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2267.85</v>
          </cell>
          <cell r="E15">
            <v>398.06</v>
          </cell>
          <cell r="F15">
            <v>102208.47</v>
          </cell>
          <cell r="G15">
            <v>3023.55</v>
          </cell>
        </row>
        <row r="16">
          <cell r="F16">
            <v>18548.03</v>
          </cell>
        </row>
        <row r="21">
          <cell r="D21">
            <v>201.99</v>
          </cell>
          <cell r="E21">
            <v>440.16</v>
          </cell>
          <cell r="F21">
            <v>12238.33</v>
          </cell>
          <cell r="G21">
            <v>148.73</v>
          </cell>
        </row>
        <row r="23">
          <cell r="D23">
            <v>6803.56</v>
          </cell>
          <cell r="E23">
            <v>1592.22</v>
          </cell>
          <cell r="F23">
            <v>314520.22</v>
          </cell>
          <cell r="G23">
            <v>9070.66</v>
          </cell>
        </row>
        <row r="24">
          <cell r="D24">
            <v>2807.98</v>
          </cell>
          <cell r="E24">
            <v>787.82</v>
          </cell>
          <cell r="F24">
            <v>55301.7</v>
          </cell>
          <cell r="G24">
            <v>3604.01</v>
          </cell>
        </row>
        <row r="25">
          <cell r="F25">
            <v>62915.89</v>
          </cell>
        </row>
        <row r="27">
          <cell r="D27">
            <v>3239.73</v>
          </cell>
          <cell r="E27">
            <v>568.65</v>
          </cell>
          <cell r="F27">
            <v>206930.59</v>
          </cell>
          <cell r="G27">
            <v>4319.36</v>
          </cell>
        </row>
        <row r="28">
          <cell r="F28">
            <v>26497.19</v>
          </cell>
        </row>
        <row r="34">
          <cell r="E34">
            <v>106.26</v>
          </cell>
        </row>
        <row r="38">
          <cell r="L38">
            <v>26925.33</v>
          </cell>
        </row>
        <row r="39">
          <cell r="L39">
            <v>52098.59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0.35</v>
          </cell>
        </row>
        <row r="45">
          <cell r="L45">
            <v>2832.63</v>
          </cell>
        </row>
        <row r="46">
          <cell r="L46">
            <v>0</v>
          </cell>
        </row>
        <row r="50">
          <cell r="L50">
            <v>2108.62</v>
          </cell>
        </row>
        <row r="52">
          <cell r="L52">
            <v>36.12</v>
          </cell>
        </row>
        <row r="53">
          <cell r="L53">
            <v>0</v>
          </cell>
        </row>
      </sheetData>
      <sheetData sheetId="6">
        <row r="4">
          <cell r="D4">
            <v>80754</v>
          </cell>
          <cell r="E4">
            <v>21352</v>
          </cell>
          <cell r="F4">
            <v>496791</v>
          </cell>
          <cell r="G4">
            <v>3778</v>
          </cell>
          <cell r="H4">
            <v>27575</v>
          </cell>
        </row>
        <row r="5">
          <cell r="D5">
            <v>16005</v>
          </cell>
          <cell r="E5">
            <v>4858</v>
          </cell>
          <cell r="F5">
            <v>113023</v>
          </cell>
          <cell r="G5">
            <v>815</v>
          </cell>
          <cell r="H5">
            <v>2035</v>
          </cell>
        </row>
        <row r="6">
          <cell r="D6">
            <v>1794</v>
          </cell>
          <cell r="E6">
            <v>1010</v>
          </cell>
          <cell r="F6">
            <v>107513</v>
          </cell>
          <cell r="G6">
            <v>179</v>
          </cell>
          <cell r="H6">
            <v>101</v>
          </cell>
        </row>
        <row r="8">
          <cell r="D8">
            <v>8391</v>
          </cell>
          <cell r="E8">
            <v>1365</v>
          </cell>
          <cell r="F8">
            <v>641410</v>
          </cell>
          <cell r="G8">
            <v>6066</v>
          </cell>
          <cell r="H8">
            <v>5081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23132</v>
          </cell>
          <cell r="E15">
            <v>3813</v>
          </cell>
          <cell r="F15">
            <v>1471966</v>
          </cell>
          <cell r="G15">
            <v>836</v>
          </cell>
          <cell r="H15">
            <v>5815</v>
          </cell>
        </row>
        <row r="21">
          <cell r="D21">
            <v>27855</v>
          </cell>
          <cell r="E21">
            <v>7346</v>
          </cell>
          <cell r="F21">
            <v>264620</v>
          </cell>
          <cell r="G21">
            <v>2802</v>
          </cell>
          <cell r="H21">
            <v>9444</v>
          </cell>
        </row>
        <row r="23">
          <cell r="D23">
            <v>54299</v>
          </cell>
          <cell r="E23">
            <v>14946</v>
          </cell>
          <cell r="F23">
            <v>372377</v>
          </cell>
          <cell r="G23">
            <v>2509</v>
          </cell>
          <cell r="H23">
            <v>6264</v>
          </cell>
        </row>
        <row r="24">
          <cell r="D24">
            <v>19821</v>
          </cell>
          <cell r="E24">
            <v>7876</v>
          </cell>
          <cell r="F24">
            <v>129638</v>
          </cell>
          <cell r="G24">
            <v>436</v>
          </cell>
          <cell r="H24">
            <v>11036</v>
          </cell>
        </row>
        <row r="25">
          <cell r="D25">
            <v>3891</v>
          </cell>
          <cell r="E25">
            <v>4397</v>
          </cell>
          <cell r="F25">
            <v>197048</v>
          </cell>
          <cell r="G25">
            <v>870</v>
          </cell>
          <cell r="H25">
            <v>2025</v>
          </cell>
        </row>
        <row r="27">
          <cell r="D27">
            <v>34107</v>
          </cell>
          <cell r="E27">
            <v>5448</v>
          </cell>
          <cell r="F27">
            <v>2102809</v>
          </cell>
          <cell r="G27">
            <v>1259</v>
          </cell>
          <cell r="H27">
            <v>23576</v>
          </cell>
        </row>
        <row r="38">
          <cell r="L38">
            <v>44537</v>
          </cell>
        </row>
        <row r="39">
          <cell r="L39">
            <v>100080</v>
          </cell>
        </row>
        <row r="43">
          <cell r="L43">
            <v>1063</v>
          </cell>
        </row>
        <row r="45">
          <cell r="L45">
            <v>115</v>
          </cell>
        </row>
        <row r="49">
          <cell r="L49">
            <v>2925</v>
          </cell>
        </row>
        <row r="50">
          <cell r="L50">
            <v>38748</v>
          </cell>
        </row>
        <row r="52">
          <cell r="L52">
            <v>36</v>
          </cell>
        </row>
        <row r="54">
          <cell r="L54">
            <v>17057</v>
          </cell>
        </row>
      </sheetData>
      <sheetData sheetId="7">
        <row r="4">
          <cell r="D4">
            <v>131453</v>
          </cell>
          <cell r="E4">
            <v>51</v>
          </cell>
          <cell r="F4">
            <v>364399</v>
          </cell>
          <cell r="G4">
            <v>-26479</v>
          </cell>
          <cell r="H4">
            <v>36128</v>
          </cell>
        </row>
        <row r="5">
          <cell r="H5">
            <v>7888</v>
          </cell>
        </row>
        <row r="6">
          <cell r="D6">
            <v>1734</v>
          </cell>
          <cell r="E6">
            <v>0</v>
          </cell>
          <cell r="F6">
            <v>711</v>
          </cell>
        </row>
        <row r="8">
          <cell r="D8">
            <v>56467</v>
          </cell>
          <cell r="E8">
            <v>1074</v>
          </cell>
          <cell r="F8">
            <v>94385</v>
          </cell>
          <cell r="G8">
            <v>29784</v>
          </cell>
          <cell r="H8">
            <v>3810</v>
          </cell>
        </row>
        <row r="9">
          <cell r="D9">
            <v>9417</v>
          </cell>
          <cell r="E9">
            <v>0</v>
          </cell>
          <cell r="F9">
            <v>52919</v>
          </cell>
          <cell r="G9">
            <v>80</v>
          </cell>
          <cell r="H9">
            <v>3200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H15">
            <v>13439</v>
          </cell>
        </row>
        <row r="16">
          <cell r="F16">
            <v>250</v>
          </cell>
          <cell r="H16">
            <v>785</v>
          </cell>
        </row>
        <row r="21">
          <cell r="F21">
            <v>-7290</v>
          </cell>
        </row>
        <row r="23">
          <cell r="D23">
            <v>19854</v>
          </cell>
          <cell r="E23">
            <v>137</v>
          </cell>
          <cell r="F23">
            <v>695</v>
          </cell>
          <cell r="G23">
            <v>1623</v>
          </cell>
          <cell r="H23">
            <v>26650</v>
          </cell>
        </row>
        <row r="24">
          <cell r="D24">
            <v>14681</v>
          </cell>
          <cell r="E24">
            <v>11</v>
          </cell>
          <cell r="F24">
            <v>42943</v>
          </cell>
          <cell r="G24">
            <v>-9089</v>
          </cell>
          <cell r="H24">
            <v>5419</v>
          </cell>
        </row>
        <row r="25">
          <cell r="D25">
            <v>8669</v>
          </cell>
          <cell r="E25">
            <v>0</v>
          </cell>
          <cell r="F25">
            <v>155959</v>
          </cell>
          <cell r="G25">
            <v>0</v>
          </cell>
          <cell r="H25">
            <v>46076</v>
          </cell>
        </row>
        <row r="27">
          <cell r="D27">
            <v>67818</v>
          </cell>
          <cell r="E27">
            <v>13</v>
          </cell>
          <cell r="F27">
            <v>232905</v>
          </cell>
          <cell r="G27">
            <v>18538</v>
          </cell>
          <cell r="H27">
            <v>24972</v>
          </cell>
        </row>
        <row r="28">
          <cell r="D28">
            <v>11956</v>
          </cell>
          <cell r="E28">
            <v>0</v>
          </cell>
          <cell r="F28">
            <v>32963</v>
          </cell>
          <cell r="G28">
            <v>0</v>
          </cell>
          <cell r="H28">
            <v>15708</v>
          </cell>
        </row>
        <row r="34">
          <cell r="F34">
            <v>-1534</v>
          </cell>
        </row>
        <row r="38">
          <cell r="L38">
            <v>17370</v>
          </cell>
        </row>
        <row r="39">
          <cell r="L39">
            <v>19316</v>
          </cell>
        </row>
        <row r="40">
          <cell r="L40">
            <v>19102</v>
          </cell>
        </row>
        <row r="43">
          <cell r="L43">
            <v>301</v>
          </cell>
        </row>
        <row r="45">
          <cell r="L45">
            <v>38873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1715</v>
          </cell>
        </row>
        <row r="52">
          <cell r="L52">
            <v>1009</v>
          </cell>
        </row>
        <row r="53">
          <cell r="L53">
            <v>945</v>
          </cell>
        </row>
        <row r="54">
          <cell r="L54">
            <v>3743</v>
          </cell>
        </row>
      </sheetData>
      <sheetData sheetId="8">
        <row r="4">
          <cell r="D4">
            <v>108673.54</v>
          </cell>
          <cell r="E4">
            <v>52164.06</v>
          </cell>
          <cell r="F4">
            <v>1338690.27</v>
          </cell>
          <cell r="G4">
            <v>153953.82</v>
          </cell>
          <cell r="H4">
            <v>13536.7</v>
          </cell>
        </row>
        <row r="5">
          <cell r="D5">
            <v>21673.82</v>
          </cell>
          <cell r="E5">
            <v>10254.67</v>
          </cell>
          <cell r="F5">
            <v>131662.86</v>
          </cell>
          <cell r="G5">
            <v>30861.29</v>
          </cell>
          <cell r="H5">
            <v>2764.72</v>
          </cell>
        </row>
        <row r="6">
          <cell r="D6">
            <v>5317.63</v>
          </cell>
          <cell r="E6">
            <v>3347.64</v>
          </cell>
          <cell r="F6">
            <v>108816.72</v>
          </cell>
          <cell r="G6">
            <v>8181.43</v>
          </cell>
          <cell r="H6">
            <v>0</v>
          </cell>
        </row>
        <row r="8">
          <cell r="D8">
            <v>7232.58</v>
          </cell>
          <cell r="E8">
            <v>5205.3</v>
          </cell>
          <cell r="F8">
            <v>205095.78</v>
          </cell>
          <cell r="G8">
            <v>5540.58</v>
          </cell>
          <cell r="H8">
            <v>581.22</v>
          </cell>
        </row>
        <row r="9">
          <cell r="D9">
            <v>7741.97</v>
          </cell>
          <cell r="E9">
            <v>600</v>
          </cell>
          <cell r="F9">
            <v>425897.9</v>
          </cell>
          <cell r="G9">
            <v>1032</v>
          </cell>
          <cell r="H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20919.74</v>
          </cell>
          <cell r="E15">
            <v>7992.95</v>
          </cell>
          <cell r="F15">
            <v>109719.17</v>
          </cell>
          <cell r="G15">
            <v>40867.54</v>
          </cell>
          <cell r="H15">
            <v>2633.06</v>
          </cell>
        </row>
        <row r="16">
          <cell r="D16">
            <v>8184.56</v>
          </cell>
          <cell r="E16">
            <v>0</v>
          </cell>
          <cell r="F16">
            <v>122357.6</v>
          </cell>
          <cell r="G16">
            <v>8261.54</v>
          </cell>
        </row>
        <row r="21">
          <cell r="D21">
            <v>11257.57</v>
          </cell>
          <cell r="E21">
            <v>7451.67</v>
          </cell>
          <cell r="F21">
            <v>248594.98</v>
          </cell>
          <cell r="G21">
            <v>17655.6</v>
          </cell>
          <cell r="H21">
            <v>571.64</v>
          </cell>
        </row>
        <row r="23">
          <cell r="D23">
            <v>87759.23</v>
          </cell>
          <cell r="E23">
            <v>36971.83</v>
          </cell>
          <cell r="F23">
            <v>355157.54</v>
          </cell>
          <cell r="G23">
            <v>127602.67</v>
          </cell>
          <cell r="H23">
            <v>7899.19</v>
          </cell>
        </row>
        <row r="24">
          <cell r="D24">
            <v>20039.61</v>
          </cell>
          <cell r="E24">
            <v>10085.55</v>
          </cell>
          <cell r="F24">
            <v>403854.08</v>
          </cell>
          <cell r="G24">
            <v>35397.64</v>
          </cell>
        </row>
        <row r="25">
          <cell r="D25">
            <v>7160.5</v>
          </cell>
          <cell r="E25">
            <v>4782.35</v>
          </cell>
          <cell r="F25">
            <v>362610.65</v>
          </cell>
          <cell r="G25">
            <v>11687.75</v>
          </cell>
          <cell r="H25">
            <v>0</v>
          </cell>
        </row>
        <row r="27">
          <cell r="D27">
            <v>36224.52</v>
          </cell>
          <cell r="E27">
            <v>13041.01</v>
          </cell>
          <cell r="F27">
            <v>446230.05</v>
          </cell>
          <cell r="G27">
            <v>51317.95</v>
          </cell>
          <cell r="H27">
            <v>4512.23</v>
          </cell>
          <cell r="I27">
            <v>0</v>
          </cell>
        </row>
        <row r="28">
          <cell r="D28">
            <v>10993.46</v>
          </cell>
          <cell r="E28">
            <v>0</v>
          </cell>
          <cell r="F28">
            <v>407858.75</v>
          </cell>
          <cell r="G28">
            <v>11802.2</v>
          </cell>
          <cell r="H28">
            <v>0</v>
          </cell>
        </row>
        <row r="34">
          <cell r="E34">
            <v>118.98</v>
          </cell>
          <cell r="F34">
            <v>9816.82</v>
          </cell>
        </row>
        <row r="38">
          <cell r="L38">
            <v>124357.32</v>
          </cell>
        </row>
        <row r="39">
          <cell r="L39">
            <v>34360.5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10.57</v>
          </cell>
        </row>
        <row r="45">
          <cell r="L45">
            <v>35893.71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2429.68</v>
          </cell>
        </row>
        <row r="52">
          <cell r="L52">
            <v>0</v>
          </cell>
        </row>
        <row r="53">
          <cell r="L53">
            <v>0</v>
          </cell>
        </row>
      </sheetData>
      <sheetData sheetId="9">
        <row r="4">
          <cell r="D4">
            <v>144269.95</v>
          </cell>
          <cell r="E4">
            <v>29173.92</v>
          </cell>
          <cell r="F4">
            <v>1200722.09</v>
          </cell>
          <cell r="G4">
            <v>16897.46</v>
          </cell>
          <cell r="H4">
            <v>5011.88</v>
          </cell>
          <cell r="M4">
            <v>32973.28</v>
          </cell>
        </row>
        <row r="5">
          <cell r="D5">
            <v>33944.09</v>
          </cell>
          <cell r="E5">
            <v>7300.72</v>
          </cell>
          <cell r="F5">
            <v>216020.21</v>
          </cell>
          <cell r="G5">
            <v>4597.96</v>
          </cell>
          <cell r="H5">
            <v>1353.22</v>
          </cell>
          <cell r="M5">
            <v>2958.06</v>
          </cell>
        </row>
        <row r="6">
          <cell r="D6">
            <v>11533.22</v>
          </cell>
          <cell r="E6">
            <v>674.48</v>
          </cell>
          <cell r="F6">
            <v>541253.59</v>
          </cell>
          <cell r="G6">
            <v>45.38</v>
          </cell>
          <cell r="H6">
            <v>0</v>
          </cell>
          <cell r="M6">
            <v>0</v>
          </cell>
        </row>
        <row r="7">
          <cell r="M7">
            <v>286746.1</v>
          </cell>
        </row>
        <row r="8">
          <cell r="D8">
            <v>17328</v>
          </cell>
          <cell r="E8">
            <v>3114</v>
          </cell>
          <cell r="F8">
            <v>93300</v>
          </cell>
          <cell r="G8">
            <v>2418</v>
          </cell>
          <cell r="H8">
            <v>270</v>
          </cell>
          <cell r="M8">
            <v>1636.27</v>
          </cell>
        </row>
        <row r="9">
          <cell r="D9">
            <v>213.5</v>
          </cell>
          <cell r="F9">
            <v>29820.6</v>
          </cell>
          <cell r="G9">
            <v>0</v>
          </cell>
          <cell r="M9">
            <v>0</v>
          </cell>
        </row>
        <row r="10">
          <cell r="D10">
            <v>0</v>
          </cell>
          <cell r="M10">
            <v>180980.93</v>
          </cell>
        </row>
        <row r="11">
          <cell r="D11">
            <v>0</v>
          </cell>
        </row>
        <row r="12">
          <cell r="D12">
            <v>0</v>
          </cell>
          <cell r="M12">
            <v>104128.9</v>
          </cell>
        </row>
        <row r="13">
          <cell r="D13">
            <v>0</v>
          </cell>
        </row>
        <row r="14">
          <cell r="M14">
            <v>25.2</v>
          </cell>
        </row>
        <row r="15">
          <cell r="D15">
            <v>28906.85</v>
          </cell>
          <cell r="E15">
            <v>4376.12</v>
          </cell>
          <cell r="F15">
            <v>240021.67</v>
          </cell>
          <cell r="G15">
            <v>3406.59</v>
          </cell>
          <cell r="H15">
            <v>1002.38</v>
          </cell>
          <cell r="M15">
            <v>25.2</v>
          </cell>
        </row>
        <row r="16">
          <cell r="F16">
            <v>40452.74</v>
          </cell>
        </row>
        <row r="21">
          <cell r="D21">
            <v>8830.72</v>
          </cell>
          <cell r="E21">
            <v>1743.7</v>
          </cell>
          <cell r="F21">
            <v>225759.06</v>
          </cell>
          <cell r="G21">
            <v>1531.29</v>
          </cell>
          <cell r="H21">
            <v>452.92</v>
          </cell>
          <cell r="M21">
            <v>13.9</v>
          </cell>
        </row>
        <row r="22">
          <cell r="M22">
            <v>270241.63</v>
          </cell>
        </row>
        <row r="23">
          <cell r="D23">
            <v>86720.52</v>
          </cell>
          <cell r="E23">
            <v>17504.39</v>
          </cell>
          <cell r="F23">
            <v>720064.93</v>
          </cell>
          <cell r="G23">
            <v>10219.8</v>
          </cell>
          <cell r="H23">
            <v>3007.13</v>
          </cell>
          <cell r="M23">
            <v>6573.45</v>
          </cell>
        </row>
        <row r="24">
          <cell r="D24">
            <v>31336.94</v>
          </cell>
          <cell r="E24">
            <v>6775.44</v>
          </cell>
          <cell r="F24">
            <v>268406.42</v>
          </cell>
          <cell r="G24">
            <v>3834.03</v>
          </cell>
          <cell r="H24">
            <v>754.34</v>
          </cell>
          <cell r="M24">
            <v>44.98</v>
          </cell>
        </row>
        <row r="25">
          <cell r="D25">
            <v>17976.4</v>
          </cell>
          <cell r="E25">
            <v>1124.13</v>
          </cell>
          <cell r="F25">
            <v>850978.3</v>
          </cell>
          <cell r="G25">
            <v>76.25</v>
          </cell>
          <cell r="H25">
            <v>0</v>
          </cell>
          <cell r="M25">
            <v>36601.19</v>
          </cell>
        </row>
        <row r="26">
          <cell r="M26">
            <v>227022.01</v>
          </cell>
        </row>
        <row r="27">
          <cell r="D27">
            <v>48089.99</v>
          </cell>
          <cell r="E27">
            <v>7293.48</v>
          </cell>
          <cell r="F27">
            <v>400240.65</v>
          </cell>
          <cell r="G27">
            <v>5632.48</v>
          </cell>
          <cell r="H27">
            <v>1670.64</v>
          </cell>
          <cell r="M27">
            <v>59.96</v>
          </cell>
        </row>
        <row r="28">
          <cell r="F28">
            <v>62219.03</v>
          </cell>
        </row>
        <row r="30">
          <cell r="M30">
            <v>151637.73</v>
          </cell>
        </row>
        <row r="32">
          <cell r="M32">
            <v>75324.32</v>
          </cell>
        </row>
        <row r="34">
          <cell r="F34">
            <v>87.53</v>
          </cell>
        </row>
        <row r="35">
          <cell r="M35">
            <v>52474.909999999974</v>
          </cell>
        </row>
        <row r="38">
          <cell r="L38">
            <v>122360.62</v>
          </cell>
        </row>
        <row r="39">
          <cell r="L39">
            <v>56104.69</v>
          </cell>
          <cell r="M39">
            <v>-187.04</v>
          </cell>
        </row>
        <row r="43">
          <cell r="L43">
            <v>15</v>
          </cell>
        </row>
        <row r="45">
          <cell r="L45">
            <v>10500.25</v>
          </cell>
          <cell r="M45">
            <v>16771.91</v>
          </cell>
        </row>
        <row r="49">
          <cell r="L49">
            <v>11527.04</v>
          </cell>
          <cell r="M49">
            <v>1257.11</v>
          </cell>
        </row>
        <row r="50">
          <cell r="L50">
            <v>1755.91</v>
          </cell>
        </row>
        <row r="52">
          <cell r="L52">
            <v>112.91</v>
          </cell>
          <cell r="M52">
            <v>-20.81</v>
          </cell>
        </row>
        <row r="53">
          <cell r="L53">
            <v>0</v>
          </cell>
          <cell r="M53">
            <v>0</v>
          </cell>
        </row>
        <row r="54">
          <cell r="L54">
            <v>37984.43</v>
          </cell>
          <cell r="M54">
            <v>4812.12</v>
          </cell>
        </row>
      </sheetData>
      <sheetData sheetId="10">
        <row r="4">
          <cell r="D4">
            <v>20463</v>
          </cell>
          <cell r="E4">
            <v>4354</v>
          </cell>
          <cell r="F4">
            <v>92122</v>
          </cell>
          <cell r="G4">
            <v>0</v>
          </cell>
        </row>
        <row r="5">
          <cell r="D5">
            <v>5190</v>
          </cell>
          <cell r="E5">
            <v>1066</v>
          </cell>
          <cell r="F5">
            <v>13013</v>
          </cell>
        </row>
        <row r="6">
          <cell r="D6">
            <v>0</v>
          </cell>
          <cell r="E6">
            <v>0</v>
          </cell>
          <cell r="F6">
            <v>49512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5493</v>
          </cell>
          <cell r="E15">
            <v>762</v>
          </cell>
          <cell r="F15">
            <v>21479</v>
          </cell>
        </row>
        <row r="16">
          <cell r="D16">
            <v>1600</v>
          </cell>
          <cell r="F16">
            <v>-13447</v>
          </cell>
        </row>
        <row r="21">
          <cell r="D21">
            <v>2946</v>
          </cell>
          <cell r="E21">
            <v>453</v>
          </cell>
          <cell r="F21">
            <v>132174</v>
          </cell>
        </row>
        <row r="23">
          <cell r="D23">
            <v>16479</v>
          </cell>
          <cell r="E23">
            <v>3048</v>
          </cell>
          <cell r="F23">
            <v>64438</v>
          </cell>
        </row>
        <row r="24">
          <cell r="F24">
            <v>2299</v>
          </cell>
        </row>
        <row r="25">
          <cell r="F25">
            <v>42480</v>
          </cell>
        </row>
        <row r="27">
          <cell r="D27">
            <v>6821</v>
          </cell>
          <cell r="E27">
            <v>1088</v>
          </cell>
          <cell r="F27">
            <v>30707</v>
          </cell>
        </row>
        <row r="28">
          <cell r="D28">
            <v>2000</v>
          </cell>
          <cell r="E28">
            <v>0</v>
          </cell>
          <cell r="F28">
            <v>-79048</v>
          </cell>
        </row>
        <row r="34">
          <cell r="F34">
            <v>10023</v>
          </cell>
        </row>
        <row r="38">
          <cell r="L38">
            <v>18328</v>
          </cell>
        </row>
        <row r="39">
          <cell r="L39">
            <v>29332</v>
          </cell>
        </row>
        <row r="43">
          <cell r="L43">
            <v>607</v>
          </cell>
        </row>
        <row r="52">
          <cell r="L52">
            <v>0</v>
          </cell>
        </row>
        <row r="53">
          <cell r="L53">
            <v>0</v>
          </cell>
        </row>
      </sheetData>
      <sheetData sheetId="11">
        <row r="4">
          <cell r="D4">
            <v>117779.42</v>
          </cell>
          <cell r="E4">
            <v>49906.3</v>
          </cell>
          <cell r="F4">
            <v>476233.2</v>
          </cell>
          <cell r="G4">
            <v>34187.42</v>
          </cell>
          <cell r="H4">
            <v>340.18</v>
          </cell>
        </row>
        <row r="5">
          <cell r="D5">
            <v>16891.98</v>
          </cell>
          <cell r="E5">
            <v>8573.52</v>
          </cell>
          <cell r="F5">
            <v>47698.39</v>
          </cell>
          <cell r="G5">
            <v>5956.63</v>
          </cell>
          <cell r="H5">
            <v>44.25</v>
          </cell>
        </row>
        <row r="6">
          <cell r="D6">
            <v>4770.04</v>
          </cell>
          <cell r="E6">
            <v>3059.85</v>
          </cell>
          <cell r="F6">
            <v>128334.92</v>
          </cell>
          <cell r="G6">
            <v>5515.6</v>
          </cell>
          <cell r="H6">
            <v>0</v>
          </cell>
        </row>
        <row r="8">
          <cell r="D8">
            <v>23832</v>
          </cell>
          <cell r="E8">
            <v>3708</v>
          </cell>
          <cell r="F8">
            <v>43314</v>
          </cell>
          <cell r="G8">
            <v>1098</v>
          </cell>
          <cell r="H8">
            <v>-12</v>
          </cell>
        </row>
        <row r="9">
          <cell r="D9">
            <v>190.15</v>
          </cell>
          <cell r="E9">
            <v>0</v>
          </cell>
          <cell r="F9">
            <v>46857.1</v>
          </cell>
          <cell r="G9">
            <v>0</v>
          </cell>
          <cell r="H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20319.86</v>
          </cell>
          <cell r="E15">
            <v>6123.64</v>
          </cell>
          <cell r="F15">
            <v>79131.41</v>
          </cell>
          <cell r="G15">
            <v>5673.25</v>
          </cell>
          <cell r="H15">
            <v>42.14</v>
          </cell>
        </row>
        <row r="16">
          <cell r="F16">
            <v>115650.22</v>
          </cell>
          <cell r="G16">
            <v>110</v>
          </cell>
        </row>
        <row r="21">
          <cell r="D21">
            <v>24479.79</v>
          </cell>
          <cell r="E21">
            <v>67277.14</v>
          </cell>
          <cell r="F21">
            <v>541404.57</v>
          </cell>
          <cell r="G21">
            <v>87466.27</v>
          </cell>
          <cell r="H21">
            <v>793.73</v>
          </cell>
        </row>
        <row r="23">
          <cell r="D23">
            <v>73367.59</v>
          </cell>
          <cell r="E23">
            <v>36902.7</v>
          </cell>
          <cell r="F23">
            <v>262208.05</v>
          </cell>
          <cell r="G23">
            <v>17019.7</v>
          </cell>
          <cell r="H23">
            <v>126.42</v>
          </cell>
        </row>
        <row r="24">
          <cell r="D24">
            <v>22367.06</v>
          </cell>
          <cell r="E24">
            <v>27480.39</v>
          </cell>
          <cell r="F24">
            <v>208385.81</v>
          </cell>
          <cell r="G24">
            <v>14044.52</v>
          </cell>
          <cell r="H24">
            <v>0</v>
          </cell>
        </row>
        <row r="25">
          <cell r="D25">
            <v>9616.59</v>
          </cell>
          <cell r="E25">
            <v>6258.98</v>
          </cell>
          <cell r="F25">
            <v>225994.41</v>
          </cell>
          <cell r="G25">
            <v>9629.52</v>
          </cell>
          <cell r="H25">
            <v>0</v>
          </cell>
        </row>
        <row r="27">
          <cell r="D27">
            <v>39259.79</v>
          </cell>
          <cell r="E27">
            <v>12476.6</v>
          </cell>
          <cell r="F27">
            <v>158744.37</v>
          </cell>
          <cell r="G27">
            <v>11395.8</v>
          </cell>
          <cell r="H27">
            <v>113.39</v>
          </cell>
        </row>
        <row r="28">
          <cell r="F28">
            <v>189318.91</v>
          </cell>
          <cell r="G28">
            <v>220</v>
          </cell>
        </row>
        <row r="34">
          <cell r="F34">
            <v>2085.88</v>
          </cell>
        </row>
        <row r="38">
          <cell r="L38">
            <v>81250.83</v>
          </cell>
        </row>
        <row r="39">
          <cell r="L39">
            <v>51145.43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3956.46</v>
          </cell>
        </row>
        <row r="45">
          <cell r="L45">
            <v>20962.04</v>
          </cell>
        </row>
        <row r="46">
          <cell r="L46">
            <v>0</v>
          </cell>
        </row>
        <row r="47">
          <cell r="L47">
            <v>684.65</v>
          </cell>
        </row>
        <row r="48">
          <cell r="L48">
            <v>0</v>
          </cell>
        </row>
        <row r="49">
          <cell r="L49">
            <v>4413.11</v>
          </cell>
        </row>
        <row r="50">
          <cell r="L50">
            <v>7923.41</v>
          </cell>
        </row>
        <row r="52">
          <cell r="L52">
            <v>2992.85</v>
          </cell>
        </row>
        <row r="53">
          <cell r="L53">
            <v>0</v>
          </cell>
        </row>
        <row r="54">
          <cell r="L54">
            <v>61294.98</v>
          </cell>
        </row>
      </sheetData>
      <sheetData sheetId="12">
        <row r="4">
          <cell r="D4">
            <v>14588.81</v>
          </cell>
          <cell r="E4">
            <v>4034.3</v>
          </cell>
          <cell r="F4">
            <v>464782.65</v>
          </cell>
          <cell r="G4">
            <v>5676.45</v>
          </cell>
        </row>
        <row r="5">
          <cell r="D5">
            <v>2369.41</v>
          </cell>
          <cell r="E5">
            <v>787.39</v>
          </cell>
          <cell r="F5">
            <v>40405.92</v>
          </cell>
          <cell r="G5">
            <v>1000.96</v>
          </cell>
        </row>
        <row r="6">
          <cell r="F6">
            <v>114235.42</v>
          </cell>
        </row>
        <row r="8">
          <cell r="D8">
            <v>13706.94</v>
          </cell>
          <cell r="E8">
            <v>777.75</v>
          </cell>
          <cell r="F8">
            <v>302482.32</v>
          </cell>
          <cell r="G8">
            <v>4081.33</v>
          </cell>
        </row>
        <row r="9">
          <cell r="F9">
            <v>398000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2382.21</v>
          </cell>
          <cell r="E15">
            <v>562.41</v>
          </cell>
          <cell r="F15">
            <v>67343.2</v>
          </cell>
          <cell r="G15">
            <v>953.28</v>
          </cell>
        </row>
        <row r="21">
          <cell r="D21">
            <v>345.75</v>
          </cell>
          <cell r="E21">
            <v>95.46</v>
          </cell>
          <cell r="F21">
            <v>188217.92</v>
          </cell>
          <cell r="G21">
            <v>134.32</v>
          </cell>
        </row>
        <row r="23">
          <cell r="D23">
            <v>12379.29</v>
          </cell>
          <cell r="E23">
            <v>7482.31</v>
          </cell>
          <cell r="F23">
            <v>202029.6</v>
          </cell>
          <cell r="G23">
            <v>8092.5</v>
          </cell>
        </row>
        <row r="24">
          <cell r="D24">
            <v>975.63</v>
          </cell>
          <cell r="E24">
            <v>0</v>
          </cell>
          <cell r="F24">
            <v>92891.5</v>
          </cell>
          <cell r="G24">
            <v>636.83</v>
          </cell>
        </row>
        <row r="25">
          <cell r="F25">
            <v>228470.82</v>
          </cell>
        </row>
        <row r="27">
          <cell r="D27">
            <v>4862.94</v>
          </cell>
          <cell r="E27">
            <v>1008.58</v>
          </cell>
          <cell r="F27">
            <v>154927.55</v>
          </cell>
          <cell r="G27">
            <v>1892.15</v>
          </cell>
        </row>
        <row r="28">
          <cell r="F28">
            <v>372071</v>
          </cell>
        </row>
        <row r="52">
          <cell r="L52">
            <v>0</v>
          </cell>
        </row>
        <row r="53">
          <cell r="L53">
            <v>0</v>
          </cell>
        </row>
      </sheetData>
      <sheetData sheetId="13">
        <row r="4">
          <cell r="D4">
            <v>24018.42</v>
          </cell>
          <cell r="E4">
            <v>971.46</v>
          </cell>
          <cell r="F4">
            <v>316862.04</v>
          </cell>
          <cell r="G4">
            <v>0</v>
          </cell>
        </row>
        <row r="5">
          <cell r="D5">
            <v>4447</v>
          </cell>
          <cell r="E5">
            <v>0</v>
          </cell>
          <cell r="F5">
            <v>2874.89</v>
          </cell>
        </row>
        <row r="6">
          <cell r="D6">
            <v>1299.55</v>
          </cell>
          <cell r="F6">
            <v>10837.17</v>
          </cell>
        </row>
        <row r="8">
          <cell r="D8">
            <v>5356.64</v>
          </cell>
          <cell r="E8">
            <v>1268.33</v>
          </cell>
          <cell r="F8">
            <v>67492</v>
          </cell>
        </row>
        <row r="9">
          <cell r="F9">
            <v>31508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4378.64</v>
          </cell>
          <cell r="E15">
            <v>0</v>
          </cell>
          <cell r="F15">
            <v>5347.65</v>
          </cell>
        </row>
        <row r="16">
          <cell r="F16">
            <v>5044.15</v>
          </cell>
        </row>
        <row r="23">
          <cell r="D23">
            <v>13070.53</v>
          </cell>
          <cell r="E23">
            <v>0</v>
          </cell>
          <cell r="F23">
            <v>16063.06</v>
          </cell>
        </row>
        <row r="24">
          <cell r="D24">
            <v>2624.8</v>
          </cell>
          <cell r="E24">
            <v>169.66</v>
          </cell>
          <cell r="F24">
            <v>75638.53</v>
          </cell>
        </row>
        <row r="25">
          <cell r="D25">
            <v>1779.8</v>
          </cell>
          <cell r="F25">
            <v>92876.42</v>
          </cell>
        </row>
        <row r="27">
          <cell r="D27">
            <v>8046.16</v>
          </cell>
          <cell r="E27">
            <v>242.88</v>
          </cell>
          <cell r="F27">
            <v>106143.78</v>
          </cell>
        </row>
        <row r="28">
          <cell r="F28">
            <v>14650</v>
          </cell>
        </row>
        <row r="38">
          <cell r="L38">
            <v>44957.1</v>
          </cell>
        </row>
        <row r="39">
          <cell r="L39">
            <v>29459.38</v>
          </cell>
        </row>
        <row r="41">
          <cell r="L41">
            <v>935.84</v>
          </cell>
        </row>
        <row r="42">
          <cell r="L42">
            <v>5064.7</v>
          </cell>
        </row>
        <row r="45">
          <cell r="L45">
            <v>14101.1</v>
          </cell>
        </row>
        <row r="50">
          <cell r="L50">
            <v>29381.91</v>
          </cell>
        </row>
        <row r="52">
          <cell r="L52">
            <v>0</v>
          </cell>
        </row>
        <row r="53">
          <cell r="L53">
            <v>0</v>
          </cell>
        </row>
      </sheetData>
      <sheetData sheetId="14">
        <row r="4">
          <cell r="D4">
            <v>61023.43</v>
          </cell>
          <cell r="E4">
            <v>137529.51</v>
          </cell>
          <cell r="F4">
            <v>997172.58</v>
          </cell>
          <cell r="G4">
            <v>36868.79</v>
          </cell>
        </row>
        <row r="5">
          <cell r="D5">
            <v>11538.81</v>
          </cell>
          <cell r="E5">
            <v>6050.72</v>
          </cell>
          <cell r="F5">
            <v>226862.68</v>
          </cell>
        </row>
        <row r="6">
          <cell r="D6">
            <v>10344.42</v>
          </cell>
          <cell r="E6">
            <v>0</v>
          </cell>
          <cell r="F6">
            <v>282939.72</v>
          </cell>
          <cell r="G6">
            <v>0</v>
          </cell>
        </row>
        <row r="8">
          <cell r="D8">
            <v>2878.51</v>
          </cell>
          <cell r="E8">
            <v>12397.2</v>
          </cell>
          <cell r="F8">
            <v>43290.56</v>
          </cell>
          <cell r="G8">
            <v>7072.92</v>
          </cell>
        </row>
        <row r="9">
          <cell r="F9">
            <v>524827.81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12037.42</v>
          </cell>
          <cell r="E15">
            <v>4654.41</v>
          </cell>
          <cell r="F15">
            <v>232673.65</v>
          </cell>
        </row>
        <row r="16">
          <cell r="F16">
            <v>1136439.5</v>
          </cell>
        </row>
        <row r="21">
          <cell r="D21">
            <v>8065.68</v>
          </cell>
          <cell r="E21">
            <v>2172.41</v>
          </cell>
          <cell r="F21">
            <v>355424.1</v>
          </cell>
          <cell r="G21">
            <v>6280.88</v>
          </cell>
        </row>
        <row r="23">
          <cell r="D23">
            <v>36112.28</v>
          </cell>
          <cell r="E23">
            <v>18617.63</v>
          </cell>
          <cell r="F23">
            <v>708900.96</v>
          </cell>
          <cell r="G23">
            <v>0</v>
          </cell>
        </row>
        <row r="24">
          <cell r="D24">
            <v>8287.08</v>
          </cell>
          <cell r="E24">
            <v>60.22</v>
          </cell>
          <cell r="F24">
            <v>189068.8</v>
          </cell>
          <cell r="G24">
            <v>7222.99</v>
          </cell>
        </row>
        <row r="25">
          <cell r="D25">
            <v>9334.75</v>
          </cell>
          <cell r="E25">
            <v>0</v>
          </cell>
          <cell r="F25">
            <v>410066.48</v>
          </cell>
          <cell r="G25">
            <v>45</v>
          </cell>
        </row>
        <row r="27">
          <cell r="D27">
            <v>20341.14</v>
          </cell>
          <cell r="E27">
            <v>34382.39</v>
          </cell>
          <cell r="F27">
            <v>332390.87</v>
          </cell>
          <cell r="G27">
            <v>12289.57</v>
          </cell>
        </row>
        <row r="28">
          <cell r="F28">
            <v>1623485</v>
          </cell>
        </row>
        <row r="34">
          <cell r="F34">
            <v>17761.19</v>
          </cell>
        </row>
        <row r="38">
          <cell r="L38">
            <v>105731.15</v>
          </cell>
        </row>
        <row r="39">
          <cell r="L39">
            <v>19084.63</v>
          </cell>
        </row>
        <row r="40">
          <cell r="L40">
            <v>0</v>
          </cell>
        </row>
        <row r="45">
          <cell r="L45">
            <v>119838</v>
          </cell>
        </row>
        <row r="52">
          <cell r="L52">
            <v>543.52</v>
          </cell>
        </row>
        <row r="53">
          <cell r="L53">
            <v>0</v>
          </cell>
        </row>
      </sheetData>
      <sheetData sheetId="15">
        <row r="4">
          <cell r="D4">
            <v>100613</v>
          </cell>
          <cell r="E4">
            <v>24445</v>
          </cell>
          <cell r="F4">
            <v>1123445</v>
          </cell>
          <cell r="G4">
            <v>1290</v>
          </cell>
        </row>
        <row r="5">
          <cell r="D5">
            <v>20616</v>
          </cell>
          <cell r="E5">
            <v>0</v>
          </cell>
          <cell r="F5">
            <v>0</v>
          </cell>
          <cell r="G5">
            <v>0</v>
          </cell>
        </row>
        <row r="6">
          <cell r="D6">
            <v>1608</v>
          </cell>
        </row>
        <row r="8">
          <cell r="D8">
            <v>64430</v>
          </cell>
          <cell r="E8">
            <v>20659</v>
          </cell>
          <cell r="F8">
            <v>652175</v>
          </cell>
          <cell r="G8">
            <v>1860</v>
          </cell>
        </row>
        <row r="9">
          <cell r="D9">
            <v>11270</v>
          </cell>
          <cell r="E9">
            <v>1300</v>
          </cell>
          <cell r="F9">
            <v>365045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7756</v>
          </cell>
          <cell r="E15">
            <v>1099</v>
          </cell>
          <cell r="F15">
            <v>3903</v>
          </cell>
          <cell r="G15">
            <v>347</v>
          </cell>
        </row>
        <row r="16">
          <cell r="D16">
            <v>4627</v>
          </cell>
        </row>
        <row r="23">
          <cell r="D23">
            <v>67016</v>
          </cell>
        </row>
        <row r="24">
          <cell r="D24">
            <v>17271</v>
          </cell>
          <cell r="E24">
            <v>5566</v>
          </cell>
          <cell r="F24">
            <v>151260</v>
          </cell>
          <cell r="G24">
            <v>195</v>
          </cell>
        </row>
        <row r="25">
          <cell r="D25">
            <v>6528</v>
          </cell>
          <cell r="E25">
            <v>4298</v>
          </cell>
          <cell r="F25">
            <v>580596</v>
          </cell>
        </row>
        <row r="27">
          <cell r="D27">
            <v>33534</v>
          </cell>
          <cell r="E27">
            <v>6111</v>
          </cell>
          <cell r="F27">
            <v>374444</v>
          </cell>
          <cell r="G27">
            <v>430</v>
          </cell>
        </row>
        <row r="28">
          <cell r="D28">
            <v>11310</v>
          </cell>
          <cell r="F28">
            <v>411166</v>
          </cell>
        </row>
        <row r="52">
          <cell r="L52">
            <v>0</v>
          </cell>
        </row>
        <row r="53">
          <cell r="L53">
            <v>0</v>
          </cell>
        </row>
      </sheetData>
      <sheetData sheetId="16">
        <row r="4">
          <cell r="D4">
            <v>9593.02</v>
          </cell>
          <cell r="E4">
            <v>20854.91</v>
          </cell>
          <cell r="F4">
            <v>193679.99</v>
          </cell>
          <cell r="G4">
            <v>3282.8</v>
          </cell>
        </row>
        <row r="5">
          <cell r="D5">
            <v>2045.62</v>
          </cell>
          <cell r="E5">
            <v>4744.57</v>
          </cell>
          <cell r="F5">
            <v>44068.18</v>
          </cell>
          <cell r="G5">
            <v>746.92</v>
          </cell>
        </row>
        <row r="6">
          <cell r="D6">
            <v>0</v>
          </cell>
          <cell r="E6">
            <v>162.8</v>
          </cell>
          <cell r="F6">
            <v>21162.25</v>
          </cell>
          <cell r="G6">
            <v>0</v>
          </cell>
        </row>
        <row r="8">
          <cell r="D8">
            <v>1275.12</v>
          </cell>
          <cell r="E8">
            <v>2821.14</v>
          </cell>
          <cell r="F8">
            <v>29334.24</v>
          </cell>
          <cell r="G8">
            <v>266.4</v>
          </cell>
        </row>
        <row r="9">
          <cell r="D9">
            <v>36286.4</v>
          </cell>
          <cell r="E9">
            <v>0</v>
          </cell>
          <cell r="F9">
            <v>4133.14</v>
          </cell>
          <cell r="G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2238.38</v>
          </cell>
          <cell r="E15">
            <v>3649.61</v>
          </cell>
          <cell r="F15">
            <v>45193.68</v>
          </cell>
          <cell r="G15">
            <v>766</v>
          </cell>
        </row>
        <row r="16">
          <cell r="D16">
            <v>27300</v>
          </cell>
          <cell r="E16">
            <v>785.86</v>
          </cell>
          <cell r="F16">
            <v>25289.29</v>
          </cell>
          <cell r="G16">
            <v>80.11</v>
          </cell>
        </row>
        <row r="21">
          <cell r="D21">
            <v>972.32</v>
          </cell>
          <cell r="E21">
            <v>5728.13</v>
          </cell>
          <cell r="F21">
            <v>100670.41</v>
          </cell>
          <cell r="G21">
            <v>537.49</v>
          </cell>
        </row>
        <row r="23">
          <cell r="D23">
            <v>6715.15</v>
          </cell>
          <cell r="E23">
            <v>14598.44</v>
          </cell>
          <cell r="F23">
            <v>143372.35</v>
          </cell>
          <cell r="G23">
            <v>2298</v>
          </cell>
        </row>
        <row r="24">
          <cell r="D24">
            <v>1412.93</v>
          </cell>
          <cell r="E24">
            <v>4567.56</v>
          </cell>
          <cell r="F24">
            <v>37357.18</v>
          </cell>
          <cell r="G24">
            <v>582.29</v>
          </cell>
        </row>
        <row r="25">
          <cell r="D25">
            <v>5</v>
          </cell>
          <cell r="E25">
            <v>232.58</v>
          </cell>
          <cell r="F25">
            <v>38314.63</v>
          </cell>
          <cell r="G25">
            <v>5</v>
          </cell>
        </row>
        <row r="27">
          <cell r="D27">
            <v>3197.68</v>
          </cell>
          <cell r="E27">
            <v>5213.73</v>
          </cell>
          <cell r="F27">
            <v>64559.97</v>
          </cell>
          <cell r="G27">
            <v>1094.26</v>
          </cell>
        </row>
        <row r="28">
          <cell r="D28">
            <v>66581.4</v>
          </cell>
          <cell r="E28">
            <v>1122.66</v>
          </cell>
          <cell r="F28">
            <v>32164.54</v>
          </cell>
          <cell r="G28">
            <v>109.58</v>
          </cell>
        </row>
        <row r="34">
          <cell r="F34">
            <v>21551.12</v>
          </cell>
        </row>
        <row r="38">
          <cell r="L38">
            <v>47342.88</v>
          </cell>
        </row>
        <row r="39">
          <cell r="L39">
            <v>19579.38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601.45</v>
          </cell>
        </row>
        <row r="45">
          <cell r="L45">
            <v>44235.46</v>
          </cell>
        </row>
        <row r="49">
          <cell r="L49">
            <v>22209.81</v>
          </cell>
        </row>
        <row r="50">
          <cell r="L50">
            <v>0.24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30994.03</v>
          </cell>
        </row>
      </sheetData>
      <sheetData sheetId="17">
        <row r="4">
          <cell r="D4">
            <v>399463</v>
          </cell>
          <cell r="E4">
            <v>243818</v>
          </cell>
          <cell r="F4">
            <v>1666266</v>
          </cell>
          <cell r="G4">
            <v>12276</v>
          </cell>
          <cell r="H4">
            <v>6218</v>
          </cell>
          <cell r="K4">
            <v>217836</v>
          </cell>
        </row>
        <row r="5">
          <cell r="D5">
            <v>132193</v>
          </cell>
          <cell r="E5">
            <v>86985</v>
          </cell>
          <cell r="F5">
            <v>493445</v>
          </cell>
          <cell r="G5">
            <v>4674</v>
          </cell>
          <cell r="H5">
            <v>1947</v>
          </cell>
          <cell r="K5">
            <v>81117</v>
          </cell>
        </row>
        <row r="6">
          <cell r="D6">
            <v>39161</v>
          </cell>
          <cell r="E6">
            <v>20224</v>
          </cell>
          <cell r="F6">
            <v>471903</v>
          </cell>
          <cell r="G6">
            <v>0</v>
          </cell>
          <cell r="H6">
            <v>5824</v>
          </cell>
          <cell r="K6">
            <v>82307</v>
          </cell>
        </row>
        <row r="8">
          <cell r="D8">
            <v>7799</v>
          </cell>
          <cell r="E8">
            <v>2908</v>
          </cell>
          <cell r="F8">
            <v>19790</v>
          </cell>
          <cell r="G8">
            <v>81</v>
          </cell>
          <cell r="H8">
            <v>123</v>
          </cell>
          <cell r="K8">
            <v>1827</v>
          </cell>
        </row>
        <row r="9">
          <cell r="D9">
            <v>780</v>
          </cell>
          <cell r="E9">
            <v>1500</v>
          </cell>
          <cell r="F9">
            <v>4060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120438</v>
          </cell>
          <cell r="E15">
            <v>54859</v>
          </cell>
          <cell r="F15">
            <v>502379</v>
          </cell>
          <cell r="G15">
            <v>3701</v>
          </cell>
          <cell r="H15">
            <v>1875</v>
          </cell>
          <cell r="K15">
            <v>65678</v>
          </cell>
        </row>
        <row r="16">
          <cell r="D16">
            <v>48187</v>
          </cell>
          <cell r="E16">
            <v>5483</v>
          </cell>
          <cell r="F16">
            <v>201568</v>
          </cell>
        </row>
        <row r="21">
          <cell r="D21">
            <v>1</v>
          </cell>
          <cell r="F21">
            <v>6</v>
          </cell>
          <cell r="K21">
            <v>53</v>
          </cell>
        </row>
        <row r="23">
          <cell r="D23">
            <v>359517</v>
          </cell>
          <cell r="E23">
            <v>219436</v>
          </cell>
          <cell r="F23">
            <v>1499638</v>
          </cell>
          <cell r="G23">
            <v>11048</v>
          </cell>
          <cell r="H23">
            <v>5596</v>
          </cell>
          <cell r="K23">
            <v>196053</v>
          </cell>
        </row>
        <row r="24">
          <cell r="D24">
            <v>72273</v>
          </cell>
          <cell r="E24">
            <v>50412</v>
          </cell>
          <cell r="F24">
            <v>243505</v>
          </cell>
          <cell r="G24">
            <v>2833</v>
          </cell>
          <cell r="H24">
            <v>1014</v>
          </cell>
          <cell r="K24">
            <v>48441</v>
          </cell>
        </row>
        <row r="25">
          <cell r="D25">
            <v>43512</v>
          </cell>
          <cell r="E25">
            <v>22472</v>
          </cell>
          <cell r="F25">
            <v>524338</v>
          </cell>
          <cell r="H25">
            <v>6472</v>
          </cell>
          <cell r="K25">
            <v>91452</v>
          </cell>
        </row>
        <row r="27">
          <cell r="D27">
            <v>133820</v>
          </cell>
          <cell r="E27">
            <v>60954</v>
          </cell>
          <cell r="F27">
            <v>558199</v>
          </cell>
          <cell r="G27">
            <v>4112</v>
          </cell>
          <cell r="H27">
            <v>2083</v>
          </cell>
          <cell r="K27">
            <v>72975</v>
          </cell>
        </row>
        <row r="28">
          <cell r="D28">
            <v>53541</v>
          </cell>
          <cell r="E28">
            <v>6092</v>
          </cell>
          <cell r="F28">
            <v>223965</v>
          </cell>
        </row>
        <row r="34">
          <cell r="D34">
            <v>5</v>
          </cell>
          <cell r="E34">
            <v>0</v>
          </cell>
          <cell r="F34">
            <v>545</v>
          </cell>
          <cell r="K34">
            <v>6104</v>
          </cell>
        </row>
        <row r="38">
          <cell r="L38">
            <v>79565</v>
          </cell>
        </row>
        <row r="39">
          <cell r="L39">
            <v>27301</v>
          </cell>
        </row>
        <row r="40">
          <cell r="L40">
            <v>3197</v>
          </cell>
        </row>
        <row r="45">
          <cell r="L45">
            <v>16955</v>
          </cell>
        </row>
        <row r="49">
          <cell r="L49">
            <v>4435</v>
          </cell>
        </row>
        <row r="50">
          <cell r="L50">
            <v>1011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2885</v>
          </cell>
        </row>
      </sheetData>
      <sheetData sheetId="18">
        <row r="4">
          <cell r="D4">
            <v>30733</v>
          </cell>
          <cell r="E4">
            <v>25194</v>
          </cell>
          <cell r="F4">
            <v>216349</v>
          </cell>
        </row>
        <row r="5">
          <cell r="D5">
            <v>2363</v>
          </cell>
          <cell r="E5">
            <v>1828</v>
          </cell>
          <cell r="F5">
            <v>31357</v>
          </cell>
        </row>
        <row r="6">
          <cell r="D6">
            <v>606</v>
          </cell>
          <cell r="E6">
            <v>88</v>
          </cell>
          <cell r="F6">
            <v>11437</v>
          </cell>
        </row>
        <row r="8">
          <cell r="D8">
            <v>17821</v>
          </cell>
          <cell r="E8">
            <v>8578</v>
          </cell>
          <cell r="F8">
            <v>66862</v>
          </cell>
        </row>
        <row r="9">
          <cell r="D9">
            <v>80</v>
          </cell>
          <cell r="E9">
            <v>8985</v>
          </cell>
          <cell r="F9">
            <v>185578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7229</v>
          </cell>
          <cell r="E15">
            <v>1706</v>
          </cell>
          <cell r="F15">
            <v>60292</v>
          </cell>
        </row>
        <row r="16">
          <cell r="D16">
            <v>527</v>
          </cell>
          <cell r="E16">
            <v>692</v>
          </cell>
          <cell r="F16">
            <v>47644</v>
          </cell>
        </row>
        <row r="23">
          <cell r="D23">
            <v>6751</v>
          </cell>
          <cell r="E23">
            <v>4873</v>
          </cell>
          <cell r="F23">
            <v>96753</v>
          </cell>
        </row>
        <row r="24">
          <cell r="D24">
            <v>10757</v>
          </cell>
          <cell r="E24">
            <v>7558</v>
          </cell>
          <cell r="F24">
            <v>59496</v>
          </cell>
        </row>
        <row r="25">
          <cell r="D25">
            <v>1782</v>
          </cell>
          <cell r="E25">
            <v>776</v>
          </cell>
          <cell r="F25">
            <v>46348</v>
          </cell>
        </row>
        <row r="27">
          <cell r="D27">
            <v>10243</v>
          </cell>
          <cell r="E27">
            <v>6298</v>
          </cell>
          <cell r="F27">
            <v>72054</v>
          </cell>
        </row>
        <row r="28">
          <cell r="D28">
            <v>777</v>
          </cell>
          <cell r="E28">
            <v>4612</v>
          </cell>
          <cell r="F28">
            <v>260590</v>
          </cell>
        </row>
        <row r="39">
          <cell r="L39">
            <v>3179</v>
          </cell>
        </row>
        <row r="45">
          <cell r="L45">
            <v>399</v>
          </cell>
        </row>
        <row r="49">
          <cell r="L49">
            <v>1276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1314</v>
          </cell>
        </row>
      </sheetData>
      <sheetData sheetId="19">
        <row r="4">
          <cell r="D4">
            <v>121999</v>
          </cell>
          <cell r="E4">
            <v>38363</v>
          </cell>
          <cell r="F4">
            <v>753812</v>
          </cell>
          <cell r="G4">
            <v>9520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25">
          <cell r="D25">
            <v>6642</v>
          </cell>
          <cell r="E25">
            <v>5829</v>
          </cell>
          <cell r="F25">
            <v>373577</v>
          </cell>
          <cell r="G25">
            <v>7116</v>
          </cell>
        </row>
        <row r="28">
          <cell r="D28">
            <v>1288</v>
          </cell>
          <cell r="F28">
            <v>77408</v>
          </cell>
          <cell r="G28">
            <v>180</v>
          </cell>
        </row>
        <row r="34">
          <cell r="D34">
            <v>49656</v>
          </cell>
          <cell r="E34">
            <v>9047</v>
          </cell>
          <cell r="F34">
            <v>245905</v>
          </cell>
          <cell r="G34">
            <v>825</v>
          </cell>
        </row>
        <row r="52">
          <cell r="L52">
            <v>0</v>
          </cell>
        </row>
        <row r="53">
          <cell r="L53">
            <v>0</v>
          </cell>
        </row>
      </sheetData>
      <sheetData sheetId="20">
        <row r="4">
          <cell r="D4">
            <v>162626</v>
          </cell>
          <cell r="E4">
            <v>7601</v>
          </cell>
          <cell r="F4">
            <v>1405120</v>
          </cell>
          <cell r="H4">
            <v>16430</v>
          </cell>
          <cell r="K4">
            <v>165</v>
          </cell>
        </row>
        <row r="5">
          <cell r="D5">
            <v>28313</v>
          </cell>
          <cell r="E5">
            <v>147</v>
          </cell>
          <cell r="F5">
            <v>38178</v>
          </cell>
          <cell r="H5">
            <v>3261</v>
          </cell>
        </row>
        <row r="6">
          <cell r="D6">
            <v>-3981</v>
          </cell>
          <cell r="E6">
            <v>0</v>
          </cell>
          <cell r="F6">
            <v>87508</v>
          </cell>
          <cell r="H6">
            <v>1552</v>
          </cell>
        </row>
        <row r="8">
          <cell r="D8">
            <v>40176</v>
          </cell>
          <cell r="E8">
            <v>2232</v>
          </cell>
          <cell r="F8">
            <v>254722</v>
          </cell>
          <cell r="H8">
            <v>1886</v>
          </cell>
          <cell r="K8">
            <v>59</v>
          </cell>
        </row>
        <row r="9">
          <cell r="D9">
            <v>9280</v>
          </cell>
          <cell r="E9">
            <v>235</v>
          </cell>
          <cell r="F9">
            <v>301941</v>
          </cell>
          <cell r="H9">
            <v>22000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31658</v>
          </cell>
          <cell r="E15">
            <v>106</v>
          </cell>
          <cell r="F15">
            <v>71991</v>
          </cell>
          <cell r="H15">
            <v>3911</v>
          </cell>
        </row>
        <row r="16">
          <cell r="D16">
            <v>5391</v>
          </cell>
          <cell r="F16">
            <v>29702</v>
          </cell>
          <cell r="H16">
            <v>343759</v>
          </cell>
        </row>
        <row r="23">
          <cell r="D23">
            <v>94502</v>
          </cell>
          <cell r="E23">
            <v>421</v>
          </cell>
          <cell r="F23">
            <v>214900</v>
          </cell>
          <cell r="H23">
            <v>11676</v>
          </cell>
        </row>
        <row r="24">
          <cell r="D24">
            <v>32675</v>
          </cell>
          <cell r="E24">
            <v>2199</v>
          </cell>
          <cell r="F24">
            <v>383670</v>
          </cell>
          <cell r="H24">
            <v>2119</v>
          </cell>
          <cell r="K24">
            <v>38</v>
          </cell>
        </row>
        <row r="25">
          <cell r="D25">
            <v>7786</v>
          </cell>
          <cell r="E25">
            <v>138</v>
          </cell>
          <cell r="F25">
            <v>573087</v>
          </cell>
          <cell r="H25">
            <v>3669</v>
          </cell>
        </row>
        <row r="27">
          <cell r="D27">
            <v>54480</v>
          </cell>
          <cell r="E27">
            <v>1900</v>
          </cell>
          <cell r="F27">
            <v>470715</v>
          </cell>
          <cell r="H27">
            <v>5504</v>
          </cell>
          <cell r="K27">
            <v>55</v>
          </cell>
        </row>
        <row r="28">
          <cell r="D28">
            <v>21455</v>
          </cell>
          <cell r="E28">
            <v>1964</v>
          </cell>
          <cell r="F28">
            <v>145185</v>
          </cell>
          <cell r="H28">
            <v>350407</v>
          </cell>
        </row>
        <row r="34">
          <cell r="D34">
            <v>24283</v>
          </cell>
          <cell r="E34">
            <v>1758</v>
          </cell>
          <cell r="F34">
            <v>81542</v>
          </cell>
          <cell r="H34">
            <v>18956</v>
          </cell>
          <cell r="K34">
            <v>44</v>
          </cell>
        </row>
        <row r="52">
          <cell r="L52">
            <v>0</v>
          </cell>
        </row>
        <row r="53">
          <cell r="L53">
            <v>0</v>
          </cell>
        </row>
      </sheetData>
      <sheetData sheetId="21">
        <row r="4">
          <cell r="F4">
            <v>142386.09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25">
          <cell r="F25">
            <v>2922</v>
          </cell>
        </row>
        <row r="52">
          <cell r="L52">
            <v>0</v>
          </cell>
        </row>
        <row r="53">
          <cell r="L53">
            <v>0</v>
          </cell>
        </row>
      </sheetData>
      <sheetData sheetId="22"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52">
          <cell r="L52">
            <v>0</v>
          </cell>
        </row>
        <row r="53">
          <cell r="L53">
            <v>0</v>
          </cell>
        </row>
      </sheetData>
      <sheetData sheetId="23"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52">
          <cell r="L52">
            <v>0</v>
          </cell>
        </row>
        <row r="53">
          <cell r="L53">
            <v>0</v>
          </cell>
        </row>
      </sheetData>
      <sheetData sheetId="24"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52">
          <cell r="L52">
            <v>0</v>
          </cell>
        </row>
        <row r="53">
          <cell r="L53">
            <v>0</v>
          </cell>
        </row>
      </sheetData>
      <sheetData sheetId="25"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52">
          <cell r="L52">
            <v>0</v>
          </cell>
        </row>
        <row r="53">
          <cell r="L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workbookViewId="0" topLeftCell="A1">
      <selection activeCell="A61" sqref="A61"/>
    </sheetView>
  </sheetViews>
  <sheetFormatPr defaultColWidth="9.140625" defaultRowHeight="12.75"/>
  <cols>
    <col min="1" max="1" width="2.28125" style="1" bestFit="1" customWidth="1"/>
    <col min="2" max="2" width="2.00390625" style="2" bestFit="1" customWidth="1"/>
    <col min="3" max="3" width="23.140625" style="2" customWidth="1"/>
    <col min="4" max="5" width="10.7109375" style="2" customWidth="1"/>
    <col min="6" max="6" width="11.421875" style="2" customWidth="1"/>
    <col min="7" max="8" width="10.7109375" style="2" customWidth="1"/>
    <col min="9" max="9" width="6.140625" style="2" customWidth="1"/>
    <col min="10" max="10" width="6.57421875" style="2" customWidth="1"/>
    <col min="11" max="11" width="10.7109375" style="2" customWidth="1"/>
    <col min="12" max="12" width="11.7109375" style="2" customWidth="1"/>
    <col min="13" max="13" width="10.7109375" style="2" customWidth="1"/>
    <col min="14" max="14" width="11.7109375" style="2" customWidth="1"/>
    <col min="15" max="15" width="2.28125" style="2" customWidth="1"/>
    <col min="16" max="16384" width="9.140625" style="2" customWidth="1"/>
  </cols>
  <sheetData>
    <row r="1" spans="3:14" ht="9.7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ht="9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3:14" ht="11.2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4:14" ht="9.75"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</row>
    <row r="5" spans="4:14" s="1" customFormat="1" ht="6" customHeight="1"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9.75">
      <c r="A6" s="1" t="s">
        <v>12</v>
      </c>
      <c r="B6" s="6" t="s">
        <v>13</v>
      </c>
      <c r="C6" s="6"/>
      <c r="D6" s="7">
        <f aca="true" t="shared" si="0" ref="D6:K6">D7+D8+D9+D10+D17+D24</f>
        <v>4629124.5</v>
      </c>
      <c r="E6" s="7">
        <f t="shared" si="0"/>
        <v>1823659.6200000003</v>
      </c>
      <c r="F6" s="7">
        <f t="shared" si="0"/>
        <v>40612264.96</v>
      </c>
      <c r="G6" s="7">
        <f t="shared" si="0"/>
        <v>1784342.26</v>
      </c>
      <c r="H6" s="7">
        <f t="shared" si="0"/>
        <v>557727.74</v>
      </c>
      <c r="I6" s="7">
        <f t="shared" si="0"/>
        <v>0</v>
      </c>
      <c r="J6" s="7">
        <f t="shared" si="0"/>
        <v>0</v>
      </c>
      <c r="K6" s="7">
        <f t="shared" si="0"/>
        <v>449042</v>
      </c>
      <c r="L6" s="7">
        <f aca="true" t="shared" si="1" ref="L6:L38">SUM(D6:K6)</f>
        <v>49856161.08</v>
      </c>
      <c r="M6" s="7">
        <f>M7+M8+M9+M10+M17+M24</f>
        <v>340961.99</v>
      </c>
      <c r="N6" s="7">
        <f aca="true" t="shared" si="2" ref="N6:N38">SUM(L6:M6)</f>
        <v>50197123.07</v>
      </c>
    </row>
    <row r="7" spans="2:14" ht="9.75">
      <c r="B7" s="2" t="s">
        <v>14</v>
      </c>
      <c r="C7" s="2" t="s">
        <v>15</v>
      </c>
      <c r="D7" s="8">
        <f>'[1]AS CAN'!D4+'[1]LIMASOL'!D4+'[1]BEY SIG'!D4+'[1]TÜRK SİG'!D4+'[1]AXA OYAK'!D4+'[1]ANADOLU'!D4+'[1]KIBRIS SIG'!D4+'[1]GÜVEN SİG'!D4+'[1]SEGURE'!D4+'[1]ALTINBAŞ'!D4+'[1]COMMERCIAL'!D4+'[1]DAĞLI SIG'!D4+'[1]GOLD SIG'!D4+'[1]GÜEŞ CAN'!D4+'[1]İŞLEK SİG'!D4+'[1]ŞEKER SIG'!D4+'[1]UMBRELLA'!D4+'[1]ZİRVE SIG'!D4+'[1]GÜNEŞ SIG'!D4+'[1]İSVİÇRE SIG'!D4+'[1]KOÇ ALLIA'!D4+'[1]RAY SIG'!D4+'[1]TEB SIG'!D4+'[1]BAŞAK SIG'!D4+'[1]AKFİNANS'!D4+'[1]TOWER'!D4</f>
        <v>2454063.9</v>
      </c>
      <c r="E7" s="8">
        <f>'[1]AS CAN'!E4+'[1]LIMASOL'!E4+'[1]BEY SIG'!E4+'[1]TÜRK SİG'!E4+'[1]AXA OYAK'!E4+'[1]ANADOLU'!E4+'[1]KIBRIS SIG'!E4+'[1]GÜVEN SİG'!E4+'[1]SEGURE'!E4+'[1]ALTINBAŞ'!E4+'[1]COMMERCIAL'!E4+'[1]DAĞLI SIG'!E4+'[1]GOLD SIG'!E4+'[1]GÜEŞ CAN'!E4+'[1]İŞLEK SİG'!E4+'[1]ŞEKER SIG'!E4+'[1]UMBRELLA'!E4+'[1]ZİRVE SIG'!E4+'[1]GÜNEŞ SIG'!E4+'[1]İSVİÇRE SIG'!E4+'[1]KOÇ ALLIA'!E4+'[1]RAY SIG'!E4+'[1]TEB SIG'!E4+'[1]BAŞAK SIG'!E4+'[1]AKFİNANS'!E4+'[1]TOWER'!E4</f>
        <v>1048482.7600000001</v>
      </c>
      <c r="F7" s="8">
        <f>'[1]AS CAN'!F4+'[1]LIMASOL'!F4+'[1]BEY SIG'!F4+'[1]TÜRK SİG'!F4+'[1]AXA OYAK'!F4+'[1]ANADOLU'!F4+'[1]KIBRIS SIG'!F4+'[1]GÜVEN SİG'!F4+'[1]SEGURE'!F4+'[1]ALTINBAŞ'!F4+'[1]COMMERCIAL'!F4+'[1]DAĞLI SIG'!F4+'[1]GOLD SIG'!F4+'[1]GÜEŞ CAN'!F4+'[1]İŞLEK SİG'!F4+'[1]ŞEKER SIG'!F4+'[1]UMBRELLA'!F4+'[1]ZİRVE SIG'!F4+'[1]GÜNEŞ SIG'!F4+'[1]İSVİÇRE SIG'!F4+'[1]KOÇ ALLIA'!F4+'[1]RAY SIG'!F4+'[1]TEB SIG'!F4+'[1]BAŞAK SIG'!F4+'[1]AKFİNANS'!F4+'[1]TOWER'!F4</f>
        <v>18159404.64</v>
      </c>
      <c r="G7" s="8">
        <f>'[1]AS CAN'!G4+'[1]LIMASOL'!G4+'[1]BEY SIG'!G4+'[1]TÜRK SİG'!G4+'[1]AXA OYAK'!G4+'[1]ANADOLU'!G4+'[1]KIBRIS SIG'!G4+'[1]GÜVEN SİG'!G4+'[1]SEGURE'!G4+'[1]ALTINBAŞ'!G4+'[1]COMMERCIAL'!G4+'[1]DAĞLI SIG'!G4+'[1]GOLD SIG'!G4+'[1]GÜEŞ CAN'!G4+'[1]İŞLEK SİG'!G4+'[1]ŞEKER SIG'!G4+'[1]UMBRELLA'!G4+'[1]ZİRVE SIG'!G4+'[1]GÜNEŞ SIG'!G4+'[1]İSVİÇRE SIG'!G4+'[1]KOÇ ALLIA'!G4+'[1]RAY SIG'!G4+'[1]TEB SIG'!G4+'[1]BAŞAK SIG'!G4+'[1]AKFİNANS'!G4+'[1]TOWER'!G4</f>
        <v>949030.05</v>
      </c>
      <c r="H7" s="8">
        <f>'[1]AS CAN'!H4+'[1]LIMASOL'!H4+'[1]BEY SIG'!H4+'[1]TÜRK SİG'!H4+'[1]AXA OYAK'!H4+'[1]ANADOLU'!H4+'[1]KIBRIS SIG'!H4+'[1]GÜVEN SİG'!H4+'[1]SEGURE'!H4+'[1]ALTINBAŞ'!H4+'[1]COMMERCIAL'!H4+'[1]DAĞLI SIG'!H4+'[1]GOLD SIG'!H4+'[1]GÜEŞ CAN'!H4+'[1]İŞLEK SİG'!H4+'[1]ŞEKER SIG'!H4+'[1]UMBRELLA'!H4+'[1]ZİRVE SIG'!H4+'[1]GÜNEŞ SIG'!H4+'[1]İSVİÇRE SIG'!H4+'[1]KOÇ ALLIA'!H4+'[1]RAY SIG'!H4+'[1]TEB SIG'!H4+'[1]BAŞAK SIG'!H4+'[1]AKFİNANS'!H4+'[1]TOWER'!H4</f>
        <v>107370.40000000001</v>
      </c>
      <c r="I7" s="8">
        <f>'[1]AS CAN'!I4+'[1]LIMASOL'!I4+'[1]BEY SIG'!I4+'[1]TÜRK SİG'!I4+'[1]AXA OYAK'!I4+'[1]ANADOLU'!I4+'[1]KIBRIS SIG'!I4+'[1]GÜVEN SİG'!I4+'[1]SEGURE'!I4+'[1]ALTINBAŞ'!I4+'[1]COMMERCIAL'!I4+'[1]DAĞLI SIG'!I4+'[1]GOLD SIG'!I4+'[1]GÜEŞ CAN'!I4+'[1]İŞLEK SİG'!I4+'[1]ŞEKER SIG'!I4+'[1]UMBRELLA'!I4+'[1]ZİRVE SIG'!I4+'[1]GÜNEŞ SIG'!I4+'[1]İSVİÇRE SIG'!I4+'[1]KOÇ ALLIA'!I4+'[1]RAY SIG'!I4+'[1]TEB SIG'!I4+'[1]BAŞAK SIG'!I4+'[1]AKFİNANS'!I4+'[1]TOWER'!I4</f>
        <v>0</v>
      </c>
      <c r="J7" s="8">
        <f>'[1]AS CAN'!J4+'[1]LIMASOL'!J4+'[1]BEY SIG'!J4+'[1]TÜRK SİG'!J4+'[1]AXA OYAK'!J4+'[1]ANADOLU'!J4+'[1]KIBRIS SIG'!J4+'[1]GÜVEN SİG'!J4+'[1]SEGURE'!J4+'[1]ALTINBAŞ'!J4+'[1]COMMERCIAL'!J4+'[1]DAĞLI SIG'!J4+'[1]GOLD SIG'!J4+'[1]GÜEŞ CAN'!J4+'[1]İŞLEK SİG'!J4+'[1]ŞEKER SIG'!J4+'[1]UMBRELLA'!J4+'[1]ZİRVE SIG'!J4+'[1]GÜNEŞ SIG'!J4+'[1]İSVİÇRE SIG'!J4+'[1]KOÇ ALLIA'!J4+'[1]RAY SIG'!J4+'[1]TEB SIG'!J4+'[1]BAŞAK SIG'!J4+'[1]AKFİNANS'!J4+'[1]TOWER'!J4</f>
        <v>0</v>
      </c>
      <c r="K7" s="8">
        <f>'[1]AS CAN'!K4+'[1]LIMASOL'!K4+'[1]BEY SIG'!K4+'[1]TÜRK SİG'!K4+'[1]AXA OYAK'!K4+'[1]ANADOLU'!K4+'[1]KIBRIS SIG'!K4+'[1]GÜVEN SİG'!K4+'[1]SEGURE'!K4+'[1]ALTINBAŞ'!K4+'[1]COMMERCIAL'!K4+'[1]DAĞLI SIG'!K4+'[1]GOLD SIG'!K4+'[1]GÜEŞ CAN'!K4+'[1]İŞLEK SİG'!K4+'[1]ŞEKER SIG'!K4+'[1]UMBRELLA'!K4+'[1]ZİRVE SIG'!K4+'[1]GÜNEŞ SIG'!K4+'[1]İSVİÇRE SIG'!K4+'[1]KOÇ ALLIA'!K4+'[1]RAY SIG'!K4+'[1]TEB SIG'!K4+'[1]BAŞAK SIG'!K4+'[1]AKFİNANS'!K4+'[1]TOWER'!K4</f>
        <v>218001</v>
      </c>
      <c r="L7" s="9">
        <f t="shared" si="1"/>
        <v>22936352.75</v>
      </c>
      <c r="M7" s="8">
        <f>'[1]AS CAN'!M3+'[1]LIMASOL'!M4+'[1]BEY SIG'!M3+'[1]TÜRK SİG'!M3+'[1]AXA OYAK'!M3+'[1]ANADOLU'!M3+'[1]KIBRIS SIG'!M4+'[1]GÜVEN SİG'!M4+'[1]SEGURE'!M4+'[1]ALTINBAŞ'!M4+'[1]COMMERCIAL'!M4+'[1]DAĞLI SIG'!M4+'[1]GOLD SIG'!M4+'[1]GÜEŞ CAN'!M4+'[1]İŞLEK SİG'!M4+'[1]ŞEKER SIG'!M4+'[1]UMBRELLA'!M4+'[1]ZİRVE SIG'!M4+'[1]GÜNEŞ SIG'!M4+'[1]İSVİÇRE SIG'!M4+'[1]KOÇ ALLIA'!M4+'[1]RAY SIG'!M4+'[1]TEB SIG'!M4+'[1]BAŞAK SIG'!M4+'[1]AKFİNANS'!M4</f>
        <v>39303.79</v>
      </c>
      <c r="N7" s="9">
        <f t="shared" si="2"/>
        <v>22975656.54</v>
      </c>
    </row>
    <row r="8" spans="2:14" ht="9.75">
      <c r="B8" s="2" t="s">
        <v>16</v>
      </c>
      <c r="C8" s="2" t="s">
        <v>17</v>
      </c>
      <c r="D8" s="8">
        <f>'[1]AS CAN'!D5+'[1]LIMASOL'!D5+'[1]BEY SIG'!D5+'[1]TÜRK SİG'!D5+'[1]AXA OYAK'!D5+'[1]ANADOLU'!D5+'[1]KIBRIS SIG'!D5+'[1]GÜVEN SİG'!D5+'[1]SEGURE'!D5+'[1]ALTINBAŞ'!D5+'[1]COMMERCIAL'!D5+'[1]DAĞLI SIG'!D5+'[1]GOLD SIG'!D5+'[1]GÜEŞ CAN'!D5+'[1]İŞLEK SİG'!D5+'[1]ŞEKER SIG'!D5+'[1]UMBRELLA'!D5+'[1]ZİRVE SIG'!D5+'[1]GÜNEŞ SIG'!D5+'[1]İSVİÇRE SIG'!D5+'[1]KOÇ ALLIA'!D5+'[1]RAY SIG'!D5+'[1]TEB SIG'!D5+'[1]BAŞAK SIG'!D5+'[1]AKFİNANS'!D5+'[1]TOWER'!D5</f>
        <v>474213.98999999993</v>
      </c>
      <c r="E8" s="8">
        <f>'[1]AS CAN'!E5+'[1]LIMASOL'!E5+'[1]BEY SIG'!E5+'[1]TÜRK SİG'!E5+'[1]AXA OYAK'!E5+'[1]ANADOLU'!E5+'[1]KIBRIS SIG'!E5+'[1]GÜVEN SİG'!E5+'[1]SEGURE'!E5+'[1]ALTINBAŞ'!E5+'[1]COMMERCIAL'!E5+'[1]DAĞLI SIG'!E5+'[1]GOLD SIG'!E5+'[1]GÜEŞ CAN'!E5+'[1]İŞLEK SİG'!E5+'[1]ŞEKER SIG'!E5+'[1]UMBRELLA'!E5+'[1]ZİRVE SIG'!E5+'[1]GÜNEŞ SIG'!E5+'[1]İSVİÇRE SIG'!E5+'[1]KOÇ ALLIA'!E5+'[1]RAY SIG'!E5+'[1]TEB SIG'!E5+'[1]BAŞAK SIG'!E5+'[1]AKFİNANS'!E5+'[1]TOWER'!E5</f>
        <v>204258.04000000004</v>
      </c>
      <c r="F8" s="8">
        <f>'[1]AS CAN'!F5+'[1]LIMASOL'!F5+'[1]BEY SIG'!F5+'[1]TÜRK SİG'!F5+'[1]AXA OYAK'!F5+'[1]ANADOLU'!F5+'[1]KIBRIS SIG'!F5+'[1]GÜVEN SİG'!F5+'[1]SEGURE'!F5+'[1]ALTINBAŞ'!F5+'[1]COMMERCIAL'!F5+'[1]DAĞLI SIG'!F5+'[1]GOLD SIG'!F5+'[1]GÜEŞ CAN'!F5+'[1]İŞLEK SİG'!F5+'[1]ŞEKER SIG'!F5+'[1]UMBRELLA'!F5+'[1]ZİRVE SIG'!F5+'[1]GÜNEŞ SIG'!F5+'[1]İSVİÇRE SIG'!F5+'[1]KOÇ ALLIA'!F5+'[1]RAY SIG'!F5+'[1]TEB SIG'!F5+'[1]BAŞAK SIG'!F5+'[1]AKFİNANS'!F5+'[1]TOWER'!F5</f>
        <v>1945187.3699999994</v>
      </c>
      <c r="G8" s="8">
        <f>'[1]AS CAN'!G5+'[1]LIMASOL'!G5+'[1]BEY SIG'!G5+'[1]TÜRK SİG'!G5+'[1]AXA OYAK'!G5+'[1]ANADOLU'!G5+'[1]KIBRIS SIG'!G5+'[1]GÜVEN SİG'!G5+'[1]SEGURE'!G5+'[1]ALTINBAŞ'!G5+'[1]COMMERCIAL'!G5+'[1]DAĞLI SIG'!G5+'[1]GOLD SIG'!G5+'[1]GÜEŞ CAN'!G5+'[1]İŞLEK SİG'!G5+'[1]ŞEKER SIG'!G5+'[1]UMBRELLA'!G5+'[1]ZİRVE SIG'!G5+'[1]GÜNEŞ SIG'!G5+'[1]İSVİÇRE SIG'!G5+'[1]KOÇ ALLIA'!G5+'[1]RAY SIG'!G5+'[1]TEB SIG'!G5+'[1]BAŞAK SIG'!G5+'[1]AKFİNANS'!G5+'[1]TOWER'!G5</f>
        <v>143091.21</v>
      </c>
      <c r="H8" s="8">
        <f>'[1]AS CAN'!H5+'[1]LIMASOL'!H5+'[1]BEY SIG'!H5+'[1]TÜRK SİG'!H5+'[1]AXA OYAK'!H5+'[1]ANADOLU'!H5+'[1]KIBRIS SIG'!H5+'[1]GÜVEN SİG'!H5+'[1]SEGURE'!H5+'[1]ALTINBAŞ'!H5+'[1]COMMERCIAL'!H5+'[1]DAĞLI SIG'!H5+'[1]GOLD SIG'!H5+'[1]GÜEŞ CAN'!H5+'[1]İŞLEK SİG'!H5+'[1]ŞEKER SIG'!H5+'[1]UMBRELLA'!H5+'[1]ZİRVE SIG'!H5+'[1]GÜNEŞ SIG'!H5+'[1]İSVİÇRE SIG'!H5+'[1]KOÇ ALLIA'!H5+'[1]RAY SIG'!H5+'[1]TEB SIG'!H5+'[1]BAŞAK SIG'!H5+'[1]AKFİNANS'!H5+'[1]TOWER'!H5</f>
        <v>19630.649999999998</v>
      </c>
      <c r="I8" s="8">
        <f>'[1]AS CAN'!I5+'[1]LIMASOL'!I5+'[1]BEY SIG'!I5+'[1]TÜRK SİG'!I5+'[1]AXA OYAK'!I5+'[1]ANADOLU'!I5+'[1]KIBRIS SIG'!I5+'[1]GÜVEN SİG'!I5+'[1]SEGURE'!I5+'[1]ALTINBAŞ'!I5+'[1]COMMERCIAL'!I5+'[1]DAĞLI SIG'!I5+'[1]GOLD SIG'!I5+'[1]GÜEŞ CAN'!I5+'[1]İŞLEK SİG'!I5+'[1]ŞEKER SIG'!I5+'[1]UMBRELLA'!I5+'[1]ZİRVE SIG'!I5+'[1]GÜNEŞ SIG'!I5+'[1]İSVİÇRE SIG'!I5+'[1]KOÇ ALLIA'!I5+'[1]RAY SIG'!I5+'[1]TEB SIG'!I5+'[1]BAŞAK SIG'!I5+'[1]AKFİNANS'!I5+'[1]TOWER'!I5</f>
        <v>0</v>
      </c>
      <c r="J8" s="8">
        <f>'[1]AS CAN'!J5+'[1]LIMASOL'!J5+'[1]BEY SIG'!J5+'[1]TÜRK SİG'!J5+'[1]AXA OYAK'!J5+'[1]ANADOLU'!J5+'[1]KIBRIS SIG'!J5+'[1]GÜVEN SİG'!J5+'[1]SEGURE'!J5+'[1]ALTINBAŞ'!J5+'[1]COMMERCIAL'!J5+'[1]DAĞLI SIG'!J5+'[1]GOLD SIG'!J5+'[1]GÜEŞ CAN'!J5+'[1]İŞLEK SİG'!J5+'[1]ŞEKER SIG'!J5+'[1]UMBRELLA'!J5+'[1]ZİRVE SIG'!J5+'[1]GÜNEŞ SIG'!J5+'[1]İSVİÇRE SIG'!J5+'[1]KOÇ ALLIA'!J5+'[1]RAY SIG'!J5+'[1]TEB SIG'!J5+'[1]BAŞAK SIG'!J5+'[1]AKFİNANS'!J5+'[1]TOWER'!J5</f>
        <v>0</v>
      </c>
      <c r="K8" s="8">
        <f>'[1]AS CAN'!K5+'[1]LIMASOL'!K5+'[1]BEY SIG'!K5+'[1]TÜRK SİG'!K5+'[1]AXA OYAK'!K5+'[1]ANADOLU'!K5+'[1]KIBRIS SIG'!K5+'[1]GÜVEN SİG'!K5+'[1]SEGURE'!K5+'[1]ALTINBAŞ'!K5+'[1]COMMERCIAL'!K5+'[1]DAĞLI SIG'!K5+'[1]GOLD SIG'!K5+'[1]GÜEŞ CAN'!K5+'[1]İŞLEK SİG'!K5+'[1]ŞEKER SIG'!K5+'[1]UMBRELLA'!K5+'[1]ZİRVE SIG'!K5+'[1]GÜNEŞ SIG'!K5+'[1]İSVİÇRE SIG'!K5+'[1]KOÇ ALLIA'!K5+'[1]RAY SIG'!K5+'[1]TEB SIG'!K5+'[1]BAŞAK SIG'!K5+'[1]AKFİNANS'!K5+'[1]TOWER'!K5</f>
        <v>81117</v>
      </c>
      <c r="L8" s="9">
        <f t="shared" si="1"/>
        <v>2867498.2599999993</v>
      </c>
      <c r="M8" s="8">
        <f>'[1]AS CAN'!M4+'[1]LIMASOL'!M5+'[1]BEY SIG'!M4+'[1]TÜRK SİG'!M4+'[1]AXA OYAK'!M4+'[1]ANADOLU'!M4+'[1]KIBRIS SIG'!M5+'[1]GÜVEN SİG'!M5+'[1]SEGURE'!M5+'[1]ALTINBAŞ'!M5+'[1]COMMERCIAL'!M5+'[1]DAĞLI SIG'!M5+'[1]GOLD SIG'!M5+'[1]GÜEŞ CAN'!M5+'[1]İŞLEK SİG'!M5+'[1]ŞEKER SIG'!M5+'[1]UMBRELLA'!M5+'[1]ZİRVE SIG'!M5+'[1]GÜNEŞ SIG'!M5+'[1]İSVİÇRE SIG'!M5+'[1]KOÇ ALLIA'!M5+'[1]RAY SIG'!M5+'[1]TEB SIG'!M5+'[1]BAŞAK SIG'!M5+'[1]AKFİNANS'!M5</f>
        <v>10035.039999999999</v>
      </c>
      <c r="N8" s="9">
        <f t="shared" si="2"/>
        <v>2877533.2999999993</v>
      </c>
    </row>
    <row r="9" spans="2:14" ht="9.75">
      <c r="B9" s="2" t="s">
        <v>18</v>
      </c>
      <c r="C9" s="2" t="s">
        <v>19</v>
      </c>
      <c r="D9" s="8">
        <f>'[1]AS CAN'!D6+'[1]LIMASOL'!D6+'[1]BEY SIG'!D6+'[1]TÜRK SİG'!D6+'[1]AXA OYAK'!D6+'[1]ANADOLU'!D6+'[1]KIBRIS SIG'!D6+'[1]GÜVEN SİG'!D6+'[1]SEGURE'!D6+'[1]ALTINBAŞ'!D6+'[1]COMMERCIAL'!D6+'[1]DAĞLI SIG'!D6+'[1]GOLD SIG'!D6+'[1]GÜEŞ CAN'!D6+'[1]İŞLEK SİG'!D6+'[1]ŞEKER SIG'!D6+'[1]UMBRELLA'!D6+'[1]ZİRVE SIG'!D6+'[1]GÜNEŞ SIG'!D6+'[1]İSVİÇRE SIG'!D6+'[1]KOÇ ALLIA'!D6+'[1]RAY SIG'!D6+'[1]TEB SIG'!D6+'[1]BAŞAK SIG'!D6+'[1]AKFİNANS'!D6+'[1]TOWER'!D6</f>
        <v>368495.57999999996</v>
      </c>
      <c r="E9" s="8">
        <f>'[1]AS CAN'!E6+'[1]LIMASOL'!E6+'[1]BEY SIG'!E6+'[1]TÜRK SİG'!E6+'[1]AXA OYAK'!E6+'[1]ANADOLU'!E6+'[1]KIBRIS SIG'!E6+'[1]GÜVEN SİG'!E6+'[1]SEGURE'!E6+'[1]ALTINBAŞ'!E6+'[1]COMMERCIAL'!E6+'[1]DAĞLI SIG'!E6+'[1]GOLD SIG'!E6+'[1]GÜEŞ CAN'!E6+'[1]İŞLEK SİG'!E6+'[1]ŞEKER SIG'!E6+'[1]UMBRELLA'!E6+'[1]ZİRVE SIG'!E6+'[1]GÜNEŞ SIG'!E6+'[1]İSVİÇRE SIG'!E6+'[1]KOÇ ALLIA'!E6+'[1]RAY SIG'!E6+'[1]TEB SIG'!E6+'[1]BAŞAK SIG'!E6+'[1]AKFİNANS'!E6+'[1]TOWER'!E6</f>
        <v>55781.36</v>
      </c>
      <c r="F9" s="8">
        <f>'[1]AS CAN'!F6+'[1]LIMASOL'!F6+'[1]BEY SIG'!F6+'[1]TÜRK SİG'!F6+'[1]AXA OYAK'!F6+'[1]ANADOLU'!F6+'[1]KIBRIS SIG'!F6+'[1]GÜVEN SİG'!F6+'[1]SEGURE'!F6+'[1]ALTINBAŞ'!F6+'[1]COMMERCIAL'!F6+'[1]DAĞLI SIG'!F6+'[1]GOLD SIG'!F6+'[1]GÜEŞ CAN'!F6+'[1]İŞLEK SİG'!F6+'[1]ŞEKER SIG'!F6+'[1]UMBRELLA'!F6+'[1]ZİRVE SIG'!F6+'[1]GÜNEŞ SIG'!F6+'[1]İSVİÇRE SIG'!F6+'[1]KOÇ ALLIA'!F6+'[1]RAY SIG'!F6+'[1]TEB SIG'!F6+'[1]BAŞAK SIG'!F6+'[1]AKFİNANS'!F6+'[1]TOWER'!F6</f>
        <v>3253496.14</v>
      </c>
      <c r="G9" s="8">
        <f>'[1]AS CAN'!G6+'[1]LIMASOL'!G6+'[1]BEY SIG'!G6+'[1]TÜRK SİG'!G6+'[1]AXA OYAK'!G6+'[1]ANADOLU'!G6+'[1]KIBRIS SIG'!G6+'[1]GÜVEN SİG'!G6+'[1]SEGURE'!G6+'[1]ALTINBAŞ'!G6+'[1]COMMERCIAL'!G6+'[1]DAĞLI SIG'!G6+'[1]GOLD SIG'!G6+'[1]GÜEŞ CAN'!G6+'[1]İŞLEK SİG'!G6+'[1]ŞEKER SIG'!G6+'[1]UMBRELLA'!G6+'[1]ZİRVE SIG'!G6+'[1]GÜNEŞ SIG'!G6+'[1]İSVİÇRE SIG'!G6+'[1]KOÇ ALLIA'!G6+'[1]RAY SIG'!G6+'[1]TEB SIG'!G6+'[1]BAŞAK SIG'!G6+'[1]AKFİNANS'!G6+'[1]TOWER'!G6</f>
        <v>28757.53</v>
      </c>
      <c r="H9" s="8">
        <f>'[1]AS CAN'!H6+'[1]LIMASOL'!H6+'[1]BEY SIG'!H6+'[1]TÜRK SİG'!H6+'[1]AXA OYAK'!H6+'[1]ANADOLU'!H6+'[1]KIBRIS SIG'!H6+'[1]GÜVEN SİG'!H6+'[1]SEGURE'!H6+'[1]ALTINBAŞ'!H6+'[1]COMMERCIAL'!H6+'[1]DAĞLI SIG'!H6+'[1]GOLD SIG'!H6+'[1]GÜEŞ CAN'!H6+'[1]İŞLEK SİG'!H6+'[1]ŞEKER SIG'!H6+'[1]UMBRELLA'!H6+'[1]ZİRVE SIG'!H6+'[1]GÜNEŞ SIG'!H6+'[1]İSVİÇRE SIG'!H6+'[1]KOÇ ALLIA'!H6+'[1]RAY SIG'!H6+'[1]TEB SIG'!H6+'[1]BAŞAK SIG'!H6+'[1]AKFİNANS'!H6+'[1]TOWER'!H6</f>
        <v>7477</v>
      </c>
      <c r="I9" s="8">
        <f>'[1]AS CAN'!I6+'[1]LIMASOL'!I6+'[1]BEY SIG'!I6+'[1]TÜRK SİG'!I6+'[1]AXA OYAK'!I6+'[1]ANADOLU'!I6+'[1]KIBRIS SIG'!I6+'[1]GÜVEN SİG'!I6+'[1]SEGURE'!I6+'[1]ALTINBAŞ'!I6+'[1]COMMERCIAL'!I6+'[1]DAĞLI SIG'!I6+'[1]GOLD SIG'!I6+'[1]GÜEŞ CAN'!I6+'[1]İŞLEK SİG'!I6+'[1]ŞEKER SIG'!I6+'[1]UMBRELLA'!I6+'[1]ZİRVE SIG'!I6+'[1]GÜNEŞ SIG'!I6+'[1]İSVİÇRE SIG'!I6+'[1]KOÇ ALLIA'!I6+'[1]RAY SIG'!I6+'[1]TEB SIG'!I6+'[1]BAŞAK SIG'!I6+'[1]AKFİNANS'!I6+'[1]TOWER'!I6</f>
        <v>0</v>
      </c>
      <c r="J9" s="8">
        <f>'[1]AS CAN'!J6+'[1]LIMASOL'!J6+'[1]BEY SIG'!J6+'[1]TÜRK SİG'!J6+'[1]AXA OYAK'!J6+'[1]ANADOLU'!J6+'[1]KIBRIS SIG'!J6+'[1]GÜVEN SİG'!J6+'[1]SEGURE'!J6+'[1]ALTINBAŞ'!J6+'[1]COMMERCIAL'!J6+'[1]DAĞLI SIG'!J6+'[1]GOLD SIG'!J6+'[1]GÜEŞ CAN'!J6+'[1]İŞLEK SİG'!J6+'[1]ŞEKER SIG'!J6+'[1]UMBRELLA'!J6+'[1]ZİRVE SIG'!J6+'[1]GÜNEŞ SIG'!J6+'[1]İSVİÇRE SIG'!J6+'[1]KOÇ ALLIA'!J6+'[1]RAY SIG'!J6+'[1]TEB SIG'!J6+'[1]BAŞAK SIG'!J6+'[1]AKFİNANS'!J6+'[1]TOWER'!J6</f>
        <v>0</v>
      </c>
      <c r="K9" s="8">
        <f>'[1]AS CAN'!K6+'[1]LIMASOL'!K6+'[1]BEY SIG'!K6+'[1]TÜRK SİG'!K6+'[1]AXA OYAK'!K6+'[1]ANADOLU'!K6+'[1]KIBRIS SIG'!K6+'[1]GÜVEN SİG'!K6+'[1]SEGURE'!K6+'[1]ALTINBAŞ'!K6+'[1]COMMERCIAL'!K6+'[1]DAĞLI SIG'!K6+'[1]GOLD SIG'!K6+'[1]GÜEŞ CAN'!K6+'[1]İŞLEK SİG'!K6+'[1]ŞEKER SIG'!K6+'[1]UMBRELLA'!K6+'[1]ZİRVE SIG'!K6+'[1]GÜNEŞ SIG'!K6+'[1]İSVİÇRE SIG'!K6+'[1]KOÇ ALLIA'!K6+'[1]RAY SIG'!K6+'[1]TEB SIG'!K6+'[1]BAŞAK SIG'!K6+'[1]AKFİNANS'!K6+'[1]TOWER'!K6</f>
        <v>82307</v>
      </c>
      <c r="L9" s="9">
        <f t="shared" si="1"/>
        <v>3796314.61</v>
      </c>
      <c r="M9" s="8">
        <f>'[1]AS CAN'!M5+'[1]LIMASOL'!M6+'[1]BEY SIG'!M5+'[1]TÜRK SİG'!M5+'[1]AXA OYAK'!M5+'[1]ANADOLU'!M5+'[1]KIBRIS SIG'!M6+'[1]GÜVEN SİG'!M6+'[1]SEGURE'!M6+'[1]ALTINBAŞ'!M6+'[1]COMMERCIAL'!M6+'[1]DAĞLI SIG'!M6+'[1]GOLD SIG'!M6+'[1]GÜEŞ CAN'!M6+'[1]İŞLEK SİG'!M6+'[1]ŞEKER SIG'!M6+'[1]UMBRELLA'!M6+'[1]ZİRVE SIG'!M6+'[1]GÜNEŞ SIG'!M6+'[1]İSVİÇRE SIG'!M6+'[1]KOÇ ALLIA'!M6+'[1]RAY SIG'!M6+'[1]TEB SIG'!M6+'[1]BAŞAK SIG'!M6+'[1]AKFİNANS'!M6</f>
        <v>3258.75</v>
      </c>
      <c r="N9" s="9">
        <f t="shared" si="2"/>
        <v>3799573.36</v>
      </c>
    </row>
    <row r="10" spans="2:14" ht="9.75">
      <c r="B10" s="2" t="s">
        <v>20</v>
      </c>
      <c r="C10" s="2" t="s">
        <v>21</v>
      </c>
      <c r="D10" s="10">
        <f aca="true" t="shared" si="3" ref="D10:K10">D11+D12+D13+D14+D15+D16</f>
        <v>465187.75</v>
      </c>
      <c r="E10" s="10">
        <f t="shared" si="3"/>
        <v>134347.78</v>
      </c>
      <c r="F10" s="10">
        <f t="shared" si="3"/>
        <v>7097427.649999999</v>
      </c>
      <c r="G10" s="10">
        <f t="shared" si="3"/>
        <v>131448.95</v>
      </c>
      <c r="H10" s="10">
        <f t="shared" si="3"/>
        <v>37503.22</v>
      </c>
      <c r="I10" s="10">
        <f t="shared" si="3"/>
        <v>0</v>
      </c>
      <c r="J10" s="10">
        <f t="shared" si="3"/>
        <v>0</v>
      </c>
      <c r="K10" s="10">
        <f t="shared" si="3"/>
        <v>1886</v>
      </c>
      <c r="L10" s="10">
        <f t="shared" si="1"/>
        <v>7867801.35</v>
      </c>
      <c r="M10" s="11">
        <f>'[1]AS CAN'!M6+'[1]LIMASOL'!M7+'[1]BEY SIG'!M6+'[1]TÜRK SİG'!M6+'[1]AXA OYAK'!M6+'[1]ANADOLU'!M6+'[1]KIBRIS SIG'!M7+'[1]GÜVEN SİG'!M7+'[1]SEGURE'!M7+'[1]ALTINBAŞ'!M7+'[1]COMMERCIAL'!M7+'[1]DAĞLI SIG'!M7+'[1]GOLD SIG'!M7+'[1]GÜEŞ CAN'!M7+'[1]İŞLEK SİG'!M7+'[1]ŞEKER SIG'!M7+'[1]UMBRELLA'!M7+'[1]ZİRVE SIG'!M7+'[1]GÜNEŞ SIG'!M7+'[1]İSVİÇRE SIG'!M7+'[1]KOÇ ALLIA'!M7+'[1]RAY SIG'!M7+'[1]TEB SIG'!M7+'[1]BAŞAK SIG'!M7+'[1]AKFİNANS'!M7</f>
        <v>286746.1</v>
      </c>
      <c r="N10" s="10">
        <f t="shared" si="2"/>
        <v>8154547.449999999</v>
      </c>
    </row>
    <row r="11" spans="3:14" ht="9.75">
      <c r="C11" s="2" t="s">
        <v>22</v>
      </c>
      <c r="D11" s="8">
        <f>'[1]AS CAN'!D8+'[1]LIMASOL'!D8+'[1]BEY SIG'!D8+'[1]TÜRK SİG'!D8+'[1]AXA OYAK'!D8+'[1]ANADOLU'!D8+'[1]KIBRIS SIG'!D8+'[1]GÜVEN SİG'!D8+'[1]SEGURE'!D8+'[1]ALTINBAŞ'!D8+'[1]COMMERCIAL'!D8+'[1]DAĞLI SIG'!D8+'[1]GOLD SIG'!D8+'[1]GÜEŞ CAN'!D8+'[1]İŞLEK SİG'!D8+'[1]ŞEKER SIG'!D8+'[1]UMBRELLA'!D8+'[1]ZİRVE SIG'!D8+'[1]GÜNEŞ SIG'!D8+'[1]İSVİÇRE SIG'!D8+'[1]KOÇ ALLIA'!D8+'[1]RAY SIG'!D8+'[1]TEB SIG'!D8+'[1]BAŞAK SIG'!D8+'[1]AKFİNANS'!D8+'[1]TOWER'!D8</f>
        <v>336030.99</v>
      </c>
      <c r="E11" s="8">
        <f>'[1]AS CAN'!E8+'[1]LIMASOL'!E8+'[1]BEY SIG'!E8+'[1]TÜRK SİG'!E8+'[1]AXA OYAK'!E8+'[1]ANADOLU'!E8+'[1]KIBRIS SIG'!E8+'[1]GÜVEN SİG'!E8+'[1]SEGURE'!E8+'[1]ALTINBAŞ'!E8+'[1]COMMERCIAL'!E8+'[1]DAĞLI SIG'!E8+'[1]GOLD SIG'!E8+'[1]GÜEŞ CAN'!E8+'[1]İŞLEK SİG'!E8+'[1]ŞEKER SIG'!E8+'[1]UMBRELLA'!E8+'[1]ZİRVE SIG'!E8+'[1]GÜNEŞ SIG'!E8+'[1]İSVİÇRE SIG'!E8+'[1]KOÇ ALLIA'!E8+'[1]RAY SIG'!E8+'[1]TEB SIG'!E8+'[1]BAŞAK SIG'!E8+'[1]AKFİNANS'!E8+'[1]TOWER'!E8</f>
        <v>97610.48</v>
      </c>
      <c r="F11" s="8">
        <f>'[1]AS CAN'!F8+'[1]LIMASOL'!F8+'[1]BEY SIG'!F8+'[1]TÜRK SİG'!F8+'[1]AXA OYAK'!F8+'[1]ANADOLU'!F8+'[1]KIBRIS SIG'!F8+'[1]GÜVEN SİG'!F8+'[1]SEGURE'!F8+'[1]ALTINBAŞ'!F8+'[1]COMMERCIAL'!F8+'[1]DAĞLI SIG'!F8+'[1]GOLD SIG'!F8+'[1]GÜEŞ CAN'!F8+'[1]İŞLEK SİG'!F8+'[1]ŞEKER SIG'!F8+'[1]UMBRELLA'!F8+'[1]ZİRVE SIG'!F8+'[1]GÜNEŞ SIG'!F8+'[1]İSVİÇRE SIG'!F8+'[1]KOÇ ALLIA'!F8+'[1]RAY SIG'!F8+'[1]TEB SIG'!F8+'[1]BAŞAK SIG'!F8+'[1]AKFİNANS'!F8+'[1]TOWER'!F8</f>
        <v>3307982.2199999997</v>
      </c>
      <c r="G11" s="8">
        <f>'[1]AS CAN'!G8+'[1]LIMASOL'!G8+'[1]BEY SIG'!G8+'[1]TÜRK SİG'!G8+'[1]AXA OYAK'!G8+'[1]ANADOLU'!G8+'[1]KIBRIS SIG'!G8+'[1]GÜVEN SİG'!G8+'[1]SEGURE'!G8+'[1]ALTINBAŞ'!G8+'[1]COMMERCIAL'!G8+'[1]DAĞLI SIG'!G8+'[1]GOLD SIG'!G8+'[1]GÜEŞ CAN'!G8+'[1]İŞLEK SİG'!G8+'[1]ŞEKER SIG'!G8+'[1]UMBRELLA'!G8+'[1]ZİRVE SIG'!G8+'[1]GÜNEŞ SIG'!G8+'[1]İSVİÇRE SIG'!G8+'[1]KOÇ ALLIA'!G8+'[1]RAY SIG'!G8+'[1]TEB SIG'!G8+'[1]BAŞAK SIG'!G8+'[1]AKFİNANS'!G8+'[1]TOWER'!G8</f>
        <v>119180.95</v>
      </c>
      <c r="H11" s="8">
        <f>'[1]AS CAN'!H8+'[1]LIMASOL'!H8+'[1]BEY SIG'!H8+'[1]TÜRK SİG'!H8+'[1]AXA OYAK'!H8+'[1]ANADOLU'!H8+'[1]KIBRIS SIG'!H8+'[1]GÜVEN SİG'!H8+'[1]SEGURE'!H8+'[1]ALTINBAŞ'!H8+'[1]COMMERCIAL'!H8+'[1]DAĞLI SIG'!H8+'[1]GOLD SIG'!H8+'[1]GÜEŞ CAN'!H8+'[1]İŞLEK SİG'!H8+'[1]ŞEKER SIG'!H8+'[1]UMBRELLA'!H8+'[1]ZİRVE SIG'!H8+'[1]GÜNEŞ SIG'!H8+'[1]İSVİÇRE SIG'!H8+'[1]KOÇ ALLIA'!H8+'[1]RAY SIG'!H8+'[1]TEB SIG'!H8+'[1]BAŞAK SIG'!H8+'[1]AKFİNANS'!H8+'[1]TOWER'!H8</f>
        <v>12303.220000000001</v>
      </c>
      <c r="I11" s="8">
        <f>'[1]AS CAN'!I8+'[1]LIMASOL'!I8+'[1]BEY SIG'!I8+'[1]TÜRK SİG'!I8+'[1]AXA OYAK'!I8+'[1]ANADOLU'!I8+'[1]KIBRIS SIG'!I8+'[1]GÜVEN SİG'!I8+'[1]SEGURE'!I8+'[1]ALTINBAŞ'!I8+'[1]COMMERCIAL'!I8+'[1]DAĞLI SIG'!I8+'[1]GOLD SIG'!I8+'[1]GÜEŞ CAN'!I8+'[1]İŞLEK SİG'!I8+'[1]ŞEKER SIG'!I8+'[1]UMBRELLA'!I8+'[1]ZİRVE SIG'!I8+'[1]GÜNEŞ SIG'!I8+'[1]İSVİÇRE SIG'!I8+'[1]KOÇ ALLIA'!I8+'[1]RAY SIG'!I8+'[1]TEB SIG'!I8+'[1]BAŞAK SIG'!I8+'[1]AKFİNANS'!I8+'[1]TOWER'!I8</f>
        <v>0</v>
      </c>
      <c r="J11" s="8">
        <f>'[1]AS CAN'!J8+'[1]LIMASOL'!J8+'[1]BEY SIG'!J8+'[1]TÜRK SİG'!J8+'[1]AXA OYAK'!J8+'[1]ANADOLU'!J8+'[1]KIBRIS SIG'!J8+'[1]GÜVEN SİG'!J8+'[1]SEGURE'!J8+'[1]ALTINBAŞ'!J8+'[1]COMMERCIAL'!J8+'[1]DAĞLI SIG'!J8+'[1]GOLD SIG'!J8+'[1]GÜEŞ CAN'!J8+'[1]İŞLEK SİG'!J8+'[1]ŞEKER SIG'!J8+'[1]UMBRELLA'!J8+'[1]ZİRVE SIG'!J8+'[1]GÜNEŞ SIG'!J8+'[1]İSVİÇRE SIG'!J8+'[1]KOÇ ALLIA'!J8+'[1]RAY SIG'!J8+'[1]TEB SIG'!J8+'[1]BAŞAK SIG'!J8+'[1]AKFİNANS'!J8+'[1]TOWER'!J8</f>
        <v>0</v>
      </c>
      <c r="K11" s="8">
        <f>'[1]AS CAN'!K8+'[1]LIMASOL'!K8+'[1]BEY SIG'!K8+'[1]TÜRK SİG'!K8+'[1]AXA OYAK'!K8+'[1]ANADOLU'!K8+'[1]KIBRIS SIG'!K8+'[1]GÜVEN SİG'!K8+'[1]SEGURE'!K8+'[1]ALTINBAŞ'!K8+'[1]COMMERCIAL'!K8+'[1]DAĞLI SIG'!K8+'[1]GOLD SIG'!K8+'[1]GÜEŞ CAN'!K8+'[1]İŞLEK SİG'!K8+'[1]ŞEKER SIG'!K8+'[1]UMBRELLA'!K8+'[1]ZİRVE SIG'!K8+'[1]GÜNEŞ SIG'!K8+'[1]İSVİÇRE SIG'!K8+'[1]KOÇ ALLIA'!K8+'[1]RAY SIG'!K8+'[1]TEB SIG'!K8+'[1]BAŞAK SIG'!K8+'[1]AKFİNANS'!K8+'[1]TOWER'!K8</f>
        <v>1886</v>
      </c>
      <c r="L11" s="9">
        <f t="shared" si="1"/>
        <v>3874993.86</v>
      </c>
      <c r="M11" s="8">
        <f>'[1]AS CAN'!M7+'[1]LIMASOL'!M8+'[1]BEY SIG'!M7+'[1]TÜRK SİG'!M7+'[1]AXA OYAK'!M7+'[1]ANADOLU'!M7+'[1]KIBRIS SIG'!M8+'[1]GÜVEN SİG'!M8+'[1]SEGURE'!M8+'[1]ALTINBAŞ'!M8+'[1]COMMERCIAL'!M8+'[1]DAĞLI SIG'!M8+'[1]GOLD SIG'!M8+'[1]GÜEŞ CAN'!M8+'[1]İŞLEK SİG'!M8+'[1]ŞEKER SIG'!M8+'[1]UMBRELLA'!M8+'[1]ZİRVE SIG'!M8+'[1]GÜNEŞ SIG'!M8+'[1]İSVİÇRE SIG'!M8+'[1]KOÇ ALLIA'!M8+'[1]RAY SIG'!M8+'[1]TEB SIG'!M8+'[1]BAŞAK SIG'!M8+'[1]AKFİNANS'!M8</f>
        <v>1636.27</v>
      </c>
      <c r="N11" s="9">
        <f t="shared" si="2"/>
        <v>3876630.13</v>
      </c>
    </row>
    <row r="12" spans="3:14" ht="9.75">
      <c r="C12" s="2" t="s">
        <v>23</v>
      </c>
      <c r="D12" s="8">
        <f>'[1]AS CAN'!D9+'[1]LIMASOL'!D9+'[1]BEY SIG'!D9+'[1]TÜRK SİG'!D9+'[1]AXA OYAK'!D9+'[1]ANADOLU'!D9+'[1]KIBRIS SIG'!D9+'[1]GÜVEN SİG'!D9+'[1]SEGURE'!D9+'[1]ALTINBAŞ'!D9+'[1]COMMERCIAL'!D9+'[1]DAĞLI SIG'!D9+'[1]GOLD SIG'!D9+'[1]GÜEŞ CAN'!D9+'[1]İŞLEK SİG'!D9+'[1]ŞEKER SIG'!D9+'[1]UMBRELLA'!D9+'[1]ZİRVE SIG'!D9+'[1]GÜNEŞ SIG'!D9+'[1]İSVİÇRE SIG'!D9+'[1]KOÇ ALLIA'!D9+'[1]RAY SIG'!D9+'[1]TEB SIG'!D9+'[1]BAŞAK SIG'!D9+'[1]AKFİNANS'!D9+'[1]TOWER'!D9</f>
        <v>129156.76</v>
      </c>
      <c r="E12" s="8">
        <f>'[1]AS CAN'!E9+'[1]LIMASOL'!E9+'[1]BEY SIG'!E9+'[1]TÜRK SİG'!E9+'[1]AXA OYAK'!E9+'[1]ANADOLU'!E9+'[1]KIBRIS SIG'!E9+'[1]GÜVEN SİG'!E9+'[1]SEGURE'!E9+'[1]ALTINBAŞ'!E9+'[1]COMMERCIAL'!E9+'[1]DAĞLI SIG'!E9+'[1]GOLD SIG'!E9+'[1]GÜEŞ CAN'!E9+'[1]İŞLEK SİG'!E9+'[1]ŞEKER SIG'!E9+'[1]UMBRELLA'!E9+'[1]ZİRVE SIG'!E9+'[1]GÜNEŞ SIG'!E9+'[1]İSVİÇRE SIG'!E9+'[1]KOÇ ALLIA'!E9+'[1]RAY SIG'!E9+'[1]TEB SIG'!E9+'[1]BAŞAK SIG'!E9+'[1]AKFİNANS'!E9+'[1]TOWER'!E9</f>
        <v>36737.3</v>
      </c>
      <c r="F12" s="8">
        <f>'[1]AS CAN'!F9+'[1]LIMASOL'!F9+'[1]BEY SIG'!F9+'[1]TÜRK SİG'!F9+'[1]AXA OYAK'!F9+'[1]ANADOLU'!F9+'[1]KIBRIS SIG'!F9+'[1]GÜVEN SİG'!F9+'[1]SEGURE'!F9+'[1]ALTINBAŞ'!F9+'[1]COMMERCIAL'!F9+'[1]DAĞLI SIG'!F9+'[1]GOLD SIG'!F9+'[1]GÜEŞ CAN'!F9+'[1]İŞLEK SİG'!F9+'[1]ŞEKER SIG'!F9+'[1]UMBRELLA'!F9+'[1]ZİRVE SIG'!F9+'[1]GÜNEŞ SIG'!F9+'[1]İSVİÇRE SIG'!F9+'[1]KOÇ ALLIA'!F9+'[1]RAY SIG'!F9+'[1]TEB SIG'!F9+'[1]BAŞAK SIG'!F9+'[1]AKFİNANS'!F9+'[1]TOWER'!F9</f>
        <v>3789445.4299999997</v>
      </c>
      <c r="G12" s="8">
        <f>'[1]AS CAN'!G9+'[1]LIMASOL'!G9+'[1]BEY SIG'!G9+'[1]TÜRK SİG'!G9+'[1]AXA OYAK'!G9+'[1]ANADOLU'!G9+'[1]KIBRIS SIG'!G9+'[1]GÜVEN SİG'!G9+'[1]SEGURE'!G9+'[1]ALTINBAŞ'!G9+'[1]COMMERCIAL'!G9+'[1]DAĞLI SIG'!G9+'[1]GOLD SIG'!G9+'[1]GÜEŞ CAN'!G9+'[1]İŞLEK SİG'!G9+'[1]ŞEKER SIG'!G9+'[1]UMBRELLA'!G9+'[1]ZİRVE SIG'!G9+'[1]GÜNEŞ SIG'!G9+'[1]İSVİÇRE SIG'!G9+'[1]KOÇ ALLIA'!G9+'[1]RAY SIG'!G9+'[1]TEB SIG'!G9+'[1]BAŞAK SIG'!G9+'[1]AKFİNANS'!G9+'[1]TOWER'!G9</f>
        <v>12268</v>
      </c>
      <c r="H12" s="8">
        <f>'[1]AS CAN'!H9+'[1]LIMASOL'!H9+'[1]BEY SIG'!H9+'[1]TÜRK SİG'!H9+'[1]AXA OYAK'!H9+'[1]ANADOLU'!H9+'[1]KIBRIS SIG'!H9+'[1]GÜVEN SİG'!H9+'[1]SEGURE'!H9+'[1]ALTINBAŞ'!H9+'[1]COMMERCIAL'!H9+'[1]DAĞLI SIG'!H9+'[1]GOLD SIG'!H9+'[1]GÜEŞ CAN'!H9+'[1]İŞLEK SİG'!H9+'[1]ŞEKER SIG'!H9+'[1]UMBRELLA'!H9+'[1]ZİRVE SIG'!H9+'[1]GÜNEŞ SIG'!H9+'[1]İSVİÇRE SIG'!H9+'[1]KOÇ ALLIA'!H9+'[1]RAY SIG'!H9+'[1]TEB SIG'!H9+'[1]BAŞAK SIG'!H9+'[1]AKFİNANS'!H9+'[1]TOWER'!H9</f>
        <v>25200</v>
      </c>
      <c r="I12" s="8">
        <f>'[1]AS CAN'!I9+'[1]LIMASOL'!I9+'[1]BEY SIG'!I9+'[1]TÜRK SİG'!I9+'[1]AXA OYAK'!I9+'[1]ANADOLU'!I9+'[1]KIBRIS SIG'!I9+'[1]GÜVEN SİG'!I9+'[1]SEGURE'!I9+'[1]ALTINBAŞ'!I9+'[1]COMMERCIAL'!I9+'[1]DAĞLI SIG'!I9+'[1]GOLD SIG'!I9+'[1]GÜEŞ CAN'!I9+'[1]İŞLEK SİG'!I9+'[1]ŞEKER SIG'!I9+'[1]UMBRELLA'!I9+'[1]ZİRVE SIG'!I9+'[1]GÜNEŞ SIG'!I9+'[1]İSVİÇRE SIG'!I9+'[1]KOÇ ALLIA'!I9+'[1]RAY SIG'!I9+'[1]TEB SIG'!I9+'[1]BAŞAK SIG'!I9+'[1]AKFİNANS'!I9+'[1]TOWER'!I9</f>
        <v>0</v>
      </c>
      <c r="J12" s="8">
        <f>'[1]AS CAN'!J9+'[1]LIMASOL'!J9+'[1]BEY SIG'!J9+'[1]TÜRK SİG'!J9+'[1]AXA OYAK'!J9+'[1]ANADOLU'!J9+'[1]KIBRIS SIG'!J9+'[1]GÜVEN SİG'!J9+'[1]SEGURE'!J9+'[1]ALTINBAŞ'!J9+'[1]COMMERCIAL'!J9+'[1]DAĞLI SIG'!J9+'[1]GOLD SIG'!J9+'[1]GÜEŞ CAN'!J9+'[1]İŞLEK SİG'!J9+'[1]ŞEKER SIG'!J9+'[1]UMBRELLA'!J9+'[1]ZİRVE SIG'!J9+'[1]GÜNEŞ SIG'!J9+'[1]İSVİÇRE SIG'!J9+'[1]KOÇ ALLIA'!J9+'[1]RAY SIG'!J9+'[1]TEB SIG'!J9+'[1]BAŞAK SIG'!J9+'[1]AKFİNANS'!J9+'[1]TOWER'!J9</f>
        <v>0</v>
      </c>
      <c r="K12" s="8">
        <f>'[1]AS CAN'!K9+'[1]LIMASOL'!K9+'[1]BEY SIG'!K9+'[1]TÜRK SİG'!K9+'[1]AXA OYAK'!K9+'[1]ANADOLU'!K9+'[1]KIBRIS SIG'!K9+'[1]GÜVEN SİG'!K9+'[1]SEGURE'!K9+'[1]ALTINBAŞ'!K9+'[1]COMMERCIAL'!K9+'[1]DAĞLI SIG'!K9+'[1]GOLD SIG'!K9+'[1]GÜEŞ CAN'!K9+'[1]İŞLEK SİG'!K9+'[1]ŞEKER SIG'!K9+'[1]UMBRELLA'!K9+'[1]ZİRVE SIG'!K9+'[1]GÜNEŞ SIG'!K9+'[1]İSVİÇRE SIG'!K9+'[1]KOÇ ALLIA'!K9+'[1]RAY SIG'!K9+'[1]TEB SIG'!K9+'[1]BAŞAK SIG'!K9+'[1]AKFİNANS'!K9+'[1]TOWER'!K9</f>
        <v>0</v>
      </c>
      <c r="L12" s="9">
        <f t="shared" si="1"/>
        <v>3992807.4899999998</v>
      </c>
      <c r="M12" s="8">
        <f>'[1]AS CAN'!M8+'[1]LIMASOL'!M9+'[1]BEY SIG'!M8+'[1]TÜRK SİG'!M8+'[1]AXA OYAK'!M8+'[1]ANADOLU'!M8+'[1]KIBRIS SIG'!M9+'[1]GÜVEN SİG'!M9+'[1]SEGURE'!M9+'[1]ALTINBAŞ'!M9+'[1]COMMERCIAL'!M9+'[1]DAĞLI SIG'!M9+'[1]GOLD SIG'!M9+'[1]GÜEŞ CAN'!M9+'[1]İŞLEK SİG'!M9+'[1]ŞEKER SIG'!M9+'[1]UMBRELLA'!M9+'[1]ZİRVE SIG'!M9+'[1]GÜNEŞ SIG'!M9+'[1]İSVİÇRE SIG'!M9+'[1]KOÇ ALLIA'!M9+'[1]RAY SIG'!M9+'[1]TEB SIG'!M9+'[1]BAŞAK SIG'!M9+'[1]AKFİNANS'!M9</f>
        <v>0</v>
      </c>
      <c r="N12" s="9">
        <f t="shared" si="2"/>
        <v>3992807.4899999998</v>
      </c>
    </row>
    <row r="13" spans="3:14" ht="9.75">
      <c r="C13" s="2" t="s">
        <v>24</v>
      </c>
      <c r="D13" s="8">
        <f>'[1]AS CAN'!D10+'[1]LIMASOL'!D10+'[1]BEY SIG'!D10+'[1]TÜRK SİG'!D10+'[1]AXA OYAK'!D10+'[1]ANADOLU'!D10+'[1]KIBRIS SIG'!D10+'[1]GÜVEN SİG'!D10+'[1]SEGURE'!D10+'[1]ALTINBAŞ'!D10+'[1]COMMERCIAL'!D10+'[1]DAĞLI SIG'!D10+'[1]GOLD SIG'!D10+'[1]GÜEŞ CAN'!D10+'[1]İŞLEK SİG'!D10+'[1]ŞEKER SIG'!D10+'[1]UMBRELLA'!D10+'[1]ZİRVE SIG'!D10+'[1]GÜNEŞ SIG'!D10+'[1]İSVİÇRE SIG'!D10+'[1]KOÇ ALLIA'!D10+'[1]RAY SIG'!D10+'[1]TEB SIG'!D10+'[1]BAŞAK SIG'!D10+'[1]AKFİNANS'!D10+'[1]TOWER'!D10</f>
        <v>0</v>
      </c>
      <c r="E13" s="8">
        <f>'[1]AS CAN'!E10+'[1]LIMASOL'!E10+'[1]BEY SIG'!E10+'[1]TÜRK SİG'!E10+'[1]AXA OYAK'!E10+'[1]ANADOLU'!E10+'[1]KIBRIS SIG'!E10+'[1]GÜVEN SİG'!E10+'[1]SEGURE'!E10+'[1]ALTINBAŞ'!E10+'[1]COMMERCIAL'!E10+'[1]DAĞLI SIG'!E10+'[1]GOLD SIG'!E10+'[1]GÜEŞ CAN'!E10+'[1]İŞLEK SİG'!E10+'[1]ŞEKER SIG'!E10+'[1]UMBRELLA'!E10+'[1]ZİRVE SIG'!E10+'[1]GÜNEŞ SIG'!E10+'[1]İSVİÇRE SIG'!E10+'[1]KOÇ ALLIA'!E10+'[1]RAY SIG'!E10+'[1]TEB SIG'!E10+'[1]BAŞAK SIG'!E10+'[1]AKFİNANS'!E10+'[1]TOWER'!E10</f>
        <v>0</v>
      </c>
      <c r="F13" s="8">
        <f>'[1]AS CAN'!F10+'[1]LIMASOL'!F10+'[1]BEY SIG'!F10+'[1]TÜRK SİG'!F10+'[1]AXA OYAK'!F10+'[1]ANADOLU'!F10+'[1]KIBRIS SIG'!F10+'[1]GÜVEN SİG'!F10+'[1]SEGURE'!F10+'[1]ALTINBAŞ'!F10+'[1]COMMERCIAL'!F10+'[1]DAĞLI SIG'!F10+'[1]GOLD SIG'!F10+'[1]GÜEŞ CAN'!F10+'[1]İŞLEK SİG'!F10+'[1]ŞEKER SIG'!F10+'[1]UMBRELLA'!F10+'[1]ZİRVE SIG'!F10+'[1]GÜNEŞ SIG'!F10+'[1]İSVİÇRE SIG'!F10+'[1]KOÇ ALLIA'!F10+'[1]RAY SIG'!F10+'[1]TEB SIG'!F10+'[1]BAŞAK SIG'!F10+'[1]AKFİNANS'!F10+'[1]TOWER'!F10</f>
        <v>0</v>
      </c>
      <c r="G13" s="8">
        <f>'[1]AS CAN'!G10+'[1]LIMASOL'!G10+'[1]BEY SIG'!G10+'[1]TÜRK SİG'!G10+'[1]AXA OYAK'!G10+'[1]ANADOLU'!G10+'[1]KIBRIS SIG'!G10+'[1]GÜVEN SİG'!G10+'[1]SEGURE'!G10+'[1]ALTINBAŞ'!G10+'[1]COMMERCIAL'!G10+'[1]DAĞLI SIG'!G10+'[1]GOLD SIG'!G10+'[1]GÜEŞ CAN'!G10+'[1]İŞLEK SİG'!G10+'[1]ŞEKER SIG'!G10+'[1]UMBRELLA'!G10+'[1]ZİRVE SIG'!G10+'[1]GÜNEŞ SIG'!G10+'[1]İSVİÇRE SIG'!G10+'[1]KOÇ ALLIA'!G10+'[1]RAY SIG'!G10+'[1]TEB SIG'!G10+'[1]BAŞAK SIG'!G10+'[1]AKFİNANS'!G10+'[1]TOWER'!G10</f>
        <v>0</v>
      </c>
      <c r="H13" s="8">
        <f>'[1]AS CAN'!H10+'[1]LIMASOL'!H10+'[1]BEY SIG'!H10+'[1]TÜRK SİG'!H10+'[1]AXA OYAK'!H10+'[1]ANADOLU'!H10+'[1]KIBRIS SIG'!H10+'[1]GÜVEN SİG'!H10+'[1]SEGURE'!H10+'[1]ALTINBAŞ'!H10+'[1]COMMERCIAL'!H10+'[1]DAĞLI SIG'!H10+'[1]GOLD SIG'!H10+'[1]GÜEŞ CAN'!H10+'[1]İŞLEK SİG'!H10+'[1]ŞEKER SIG'!H10+'[1]UMBRELLA'!H10+'[1]ZİRVE SIG'!H10+'[1]GÜNEŞ SIG'!H10+'[1]İSVİÇRE SIG'!H10+'[1]KOÇ ALLIA'!H10+'[1]RAY SIG'!H10+'[1]TEB SIG'!H10+'[1]BAŞAK SIG'!H10+'[1]AKFİNANS'!H10+'[1]TOWER'!H10</f>
        <v>0</v>
      </c>
      <c r="I13" s="8">
        <f>'[1]AS CAN'!I10+'[1]LIMASOL'!I10+'[1]BEY SIG'!I10+'[1]TÜRK SİG'!I10+'[1]AXA OYAK'!I10+'[1]ANADOLU'!I10+'[1]KIBRIS SIG'!I10+'[1]GÜVEN SİG'!I10+'[1]SEGURE'!I10+'[1]ALTINBAŞ'!I10+'[1]COMMERCIAL'!I10+'[1]DAĞLI SIG'!I10+'[1]GOLD SIG'!I10+'[1]GÜEŞ CAN'!I10+'[1]İŞLEK SİG'!I10+'[1]ŞEKER SIG'!I10+'[1]UMBRELLA'!I10+'[1]ZİRVE SIG'!I10+'[1]GÜNEŞ SIG'!I10+'[1]İSVİÇRE SIG'!I10+'[1]KOÇ ALLIA'!I10+'[1]RAY SIG'!I10+'[1]TEB SIG'!I10+'[1]BAŞAK SIG'!I10+'[1]AKFİNANS'!I10+'[1]TOWER'!I10</f>
        <v>0</v>
      </c>
      <c r="J13" s="8">
        <f>'[1]AS CAN'!J10+'[1]LIMASOL'!J10+'[1]BEY SIG'!J10+'[1]TÜRK SİG'!J10+'[1]AXA OYAK'!J10+'[1]ANADOLU'!J10+'[1]KIBRIS SIG'!J10+'[1]GÜVEN SİG'!J10+'[1]SEGURE'!J10+'[1]ALTINBAŞ'!J10+'[1]COMMERCIAL'!J10+'[1]DAĞLI SIG'!J10+'[1]GOLD SIG'!J10+'[1]GÜEŞ CAN'!J10+'[1]İŞLEK SİG'!J10+'[1]ŞEKER SIG'!J10+'[1]UMBRELLA'!J10+'[1]ZİRVE SIG'!J10+'[1]GÜNEŞ SIG'!J10+'[1]İSVİÇRE SIG'!J10+'[1]KOÇ ALLIA'!J10+'[1]RAY SIG'!J10+'[1]TEB SIG'!J10+'[1]BAŞAK SIG'!J10+'[1]AKFİNANS'!J10+'[1]TOWER'!J10</f>
        <v>0</v>
      </c>
      <c r="K13" s="8">
        <f>'[1]AS CAN'!K10+'[1]LIMASOL'!K10+'[1]BEY SIG'!K10+'[1]TÜRK SİG'!K10+'[1]AXA OYAK'!K10+'[1]ANADOLU'!K10+'[1]KIBRIS SIG'!K10+'[1]GÜVEN SİG'!K10+'[1]SEGURE'!K10+'[1]ALTINBAŞ'!K10+'[1]COMMERCIAL'!K10+'[1]DAĞLI SIG'!K10+'[1]GOLD SIG'!K10+'[1]GÜEŞ CAN'!K10+'[1]İŞLEK SİG'!K10+'[1]ŞEKER SIG'!K10+'[1]UMBRELLA'!K10+'[1]ZİRVE SIG'!K10+'[1]GÜNEŞ SIG'!K10+'[1]İSVİÇRE SIG'!K10+'[1]KOÇ ALLIA'!K10+'[1]RAY SIG'!K10+'[1]TEB SIG'!K10+'[1]BAŞAK SIG'!K10+'[1]AKFİNANS'!K10+'[1]TOWER'!K10</f>
        <v>0</v>
      </c>
      <c r="L13" s="9">
        <f t="shared" si="1"/>
        <v>0</v>
      </c>
      <c r="M13" s="8">
        <f>'[1]AS CAN'!M9+'[1]LIMASOL'!M10+'[1]BEY SIG'!M9+'[1]TÜRK SİG'!M9+'[1]AXA OYAK'!M9+'[1]ANADOLU'!M9+'[1]KIBRIS SIG'!M10+'[1]GÜVEN SİG'!M10+'[1]SEGURE'!M10+'[1]ALTINBAŞ'!M10+'[1]COMMERCIAL'!M10+'[1]DAĞLI SIG'!M10+'[1]GOLD SIG'!M10+'[1]GÜEŞ CAN'!M10+'[1]İŞLEK SİG'!M10+'[1]ŞEKER SIG'!M10+'[1]UMBRELLA'!M10+'[1]ZİRVE SIG'!M10+'[1]GÜNEŞ SIG'!M10+'[1]İSVİÇRE SIG'!M10+'[1]KOÇ ALLIA'!M10+'[1]RAY SIG'!M10+'[1]TEB SIG'!M10+'[1]BAŞAK SIG'!M10+'[1]AKFİNANS'!M10</f>
        <v>180980.93</v>
      </c>
      <c r="N13" s="9">
        <f t="shared" si="2"/>
        <v>180980.93</v>
      </c>
    </row>
    <row r="14" spans="3:14" ht="9.75">
      <c r="C14" s="2" t="s">
        <v>25</v>
      </c>
      <c r="D14" s="8">
        <f>'[1]AS CAN'!D11+'[1]LIMASOL'!D11+'[1]BEY SIG'!D11+'[1]TÜRK SİG'!D11+'[1]AXA OYAK'!D11+'[1]ANADOLU'!D11+'[1]KIBRIS SIG'!D11+'[1]GÜVEN SİG'!D11+'[1]SEGURE'!D11+'[1]ALTINBAŞ'!D11+'[1]COMMERCIAL'!D11+'[1]DAĞLI SIG'!D11+'[1]GOLD SIG'!D11+'[1]GÜEŞ CAN'!D11+'[1]İŞLEK SİG'!D11+'[1]ŞEKER SIG'!D11+'[1]UMBRELLA'!D11+'[1]ZİRVE SIG'!D11+'[1]GÜNEŞ SIG'!D11+'[1]İSVİÇRE SIG'!D11+'[1]KOÇ ALLIA'!D11+'[1]RAY SIG'!D11+'[1]TEB SIG'!D11+'[1]BAŞAK SIG'!D11+'[1]AKFİNANS'!D11+'[1]TOWER'!D11</f>
        <v>0</v>
      </c>
      <c r="E14" s="8">
        <f>'[1]AS CAN'!E11+'[1]LIMASOL'!E11+'[1]BEY SIG'!E11+'[1]TÜRK SİG'!E11+'[1]AXA OYAK'!E11+'[1]ANADOLU'!E11+'[1]KIBRIS SIG'!E11+'[1]GÜVEN SİG'!E11+'[1]SEGURE'!E11+'[1]ALTINBAŞ'!E11+'[1]COMMERCIAL'!E11+'[1]DAĞLI SIG'!E11+'[1]GOLD SIG'!E11+'[1]GÜEŞ CAN'!E11+'[1]İŞLEK SİG'!E11+'[1]ŞEKER SIG'!E11+'[1]UMBRELLA'!E11+'[1]ZİRVE SIG'!E11+'[1]GÜNEŞ SIG'!E11+'[1]İSVİÇRE SIG'!E11+'[1]KOÇ ALLIA'!E11+'[1]RAY SIG'!E11+'[1]TEB SIG'!E11+'[1]BAŞAK SIG'!E11+'[1]AKFİNANS'!E11+'[1]TOWER'!E11</f>
        <v>0</v>
      </c>
      <c r="F14" s="8">
        <f>'[1]AS CAN'!F11+'[1]LIMASOL'!F11+'[1]BEY SIG'!F11+'[1]TÜRK SİG'!F11+'[1]AXA OYAK'!F11+'[1]ANADOLU'!F11+'[1]KIBRIS SIG'!F11+'[1]GÜVEN SİG'!F11+'[1]SEGURE'!F11+'[1]ALTINBAŞ'!F11+'[1]COMMERCIAL'!F11+'[1]DAĞLI SIG'!F11+'[1]GOLD SIG'!F11+'[1]GÜEŞ CAN'!F11+'[1]İŞLEK SİG'!F11+'[1]ŞEKER SIG'!F11+'[1]UMBRELLA'!F11+'[1]ZİRVE SIG'!F11+'[1]GÜNEŞ SIG'!F11+'[1]İSVİÇRE SIG'!F11+'[1]KOÇ ALLIA'!F11+'[1]RAY SIG'!F11+'[1]TEB SIG'!F11+'[1]BAŞAK SIG'!F11+'[1]AKFİNANS'!F11+'[1]TOWER'!F11</f>
        <v>0</v>
      </c>
      <c r="G14" s="8">
        <f>'[1]AS CAN'!G11+'[1]LIMASOL'!G11+'[1]BEY SIG'!G11+'[1]TÜRK SİG'!G11+'[1]AXA OYAK'!G11+'[1]ANADOLU'!G11+'[1]KIBRIS SIG'!G11+'[1]GÜVEN SİG'!G11+'[1]SEGURE'!G11+'[1]ALTINBAŞ'!G11+'[1]COMMERCIAL'!G11+'[1]DAĞLI SIG'!G11+'[1]GOLD SIG'!G11+'[1]GÜEŞ CAN'!G11+'[1]İŞLEK SİG'!G11+'[1]ŞEKER SIG'!G11+'[1]UMBRELLA'!G11+'[1]ZİRVE SIG'!G11+'[1]GÜNEŞ SIG'!G11+'[1]İSVİÇRE SIG'!G11+'[1]KOÇ ALLIA'!G11+'[1]RAY SIG'!G11+'[1]TEB SIG'!G11+'[1]BAŞAK SIG'!G11+'[1]AKFİNANS'!G11+'[1]TOWER'!G11</f>
        <v>0</v>
      </c>
      <c r="H14" s="8">
        <f>'[1]AS CAN'!H11+'[1]LIMASOL'!H11+'[1]BEY SIG'!H11+'[1]TÜRK SİG'!H11+'[1]AXA OYAK'!H11+'[1]ANADOLU'!H11+'[1]KIBRIS SIG'!H11+'[1]GÜVEN SİG'!H11+'[1]SEGURE'!H11+'[1]ALTINBAŞ'!H11+'[1]COMMERCIAL'!H11+'[1]DAĞLI SIG'!H11+'[1]GOLD SIG'!H11+'[1]GÜEŞ CAN'!H11+'[1]İŞLEK SİG'!H11+'[1]ŞEKER SIG'!H11+'[1]UMBRELLA'!H11+'[1]ZİRVE SIG'!H11+'[1]GÜNEŞ SIG'!H11+'[1]İSVİÇRE SIG'!H11+'[1]KOÇ ALLIA'!H11+'[1]RAY SIG'!H11+'[1]TEB SIG'!H11+'[1]BAŞAK SIG'!H11+'[1]AKFİNANS'!H11+'[1]TOWER'!H11</f>
        <v>0</v>
      </c>
      <c r="I14" s="8">
        <f>'[1]AS CAN'!I11+'[1]LIMASOL'!I11+'[1]BEY SIG'!I11+'[1]TÜRK SİG'!I11+'[1]AXA OYAK'!I11+'[1]ANADOLU'!I11+'[1]KIBRIS SIG'!I11+'[1]GÜVEN SİG'!I11+'[1]SEGURE'!I11+'[1]ALTINBAŞ'!I11+'[1]COMMERCIAL'!I11+'[1]DAĞLI SIG'!I11+'[1]GOLD SIG'!I11+'[1]GÜEŞ CAN'!I11+'[1]İŞLEK SİG'!I11+'[1]ŞEKER SIG'!I11+'[1]UMBRELLA'!I11+'[1]ZİRVE SIG'!I11+'[1]GÜNEŞ SIG'!I11+'[1]İSVİÇRE SIG'!I11+'[1]KOÇ ALLIA'!I11+'[1]RAY SIG'!I11+'[1]TEB SIG'!I11+'[1]BAŞAK SIG'!I11+'[1]AKFİNANS'!I11+'[1]TOWER'!I11</f>
        <v>0</v>
      </c>
      <c r="J14" s="8">
        <f>'[1]AS CAN'!J11+'[1]LIMASOL'!J11+'[1]BEY SIG'!J11+'[1]TÜRK SİG'!J11+'[1]AXA OYAK'!J11+'[1]ANADOLU'!J11+'[1]KIBRIS SIG'!J11+'[1]GÜVEN SİG'!J11+'[1]SEGURE'!J11+'[1]ALTINBAŞ'!J11+'[1]COMMERCIAL'!J11+'[1]DAĞLI SIG'!J11+'[1]GOLD SIG'!J11+'[1]GÜEŞ CAN'!J11+'[1]İŞLEK SİG'!J11+'[1]ŞEKER SIG'!J11+'[1]UMBRELLA'!J11+'[1]ZİRVE SIG'!J11+'[1]GÜNEŞ SIG'!J11+'[1]İSVİÇRE SIG'!J11+'[1]KOÇ ALLIA'!J11+'[1]RAY SIG'!J11+'[1]TEB SIG'!J11+'[1]BAŞAK SIG'!J11+'[1]AKFİNANS'!J11+'[1]TOWER'!J11</f>
        <v>0</v>
      </c>
      <c r="K14" s="8">
        <f>'[1]AS CAN'!K11+'[1]LIMASOL'!K11+'[1]BEY SIG'!K11+'[1]TÜRK SİG'!K11+'[1]AXA OYAK'!K11+'[1]ANADOLU'!K11+'[1]KIBRIS SIG'!K11+'[1]GÜVEN SİG'!K11+'[1]SEGURE'!K11+'[1]ALTINBAŞ'!K11+'[1]COMMERCIAL'!K11+'[1]DAĞLI SIG'!K11+'[1]GOLD SIG'!K11+'[1]GÜEŞ CAN'!K11+'[1]İŞLEK SİG'!K11+'[1]ŞEKER SIG'!K11+'[1]UMBRELLA'!K11+'[1]ZİRVE SIG'!K11+'[1]GÜNEŞ SIG'!K11+'[1]İSVİÇRE SIG'!K11+'[1]KOÇ ALLIA'!K11+'[1]RAY SIG'!K11+'[1]TEB SIG'!K11+'[1]BAŞAK SIG'!K11+'[1]AKFİNANS'!K11+'[1]TOWER'!K11</f>
        <v>0</v>
      </c>
      <c r="L14" s="9">
        <f t="shared" si="1"/>
        <v>0</v>
      </c>
      <c r="M14" s="8">
        <f>'[1]AS CAN'!M10+'[1]LIMASOL'!M11+'[1]BEY SIG'!M10+'[1]TÜRK SİG'!M10+'[1]AXA OYAK'!M10+'[1]ANADOLU'!M10+'[1]KIBRIS SIG'!M11+'[1]GÜVEN SİG'!M11+'[1]SEGURE'!M11+'[1]ALTINBAŞ'!M11+'[1]COMMERCIAL'!M11+'[1]DAĞLI SIG'!M11+'[1]GOLD SIG'!M11+'[1]GÜEŞ CAN'!M11+'[1]İŞLEK SİG'!M11+'[1]ŞEKER SIG'!M11+'[1]UMBRELLA'!M11+'[1]ZİRVE SIG'!M11+'[1]GÜNEŞ SIG'!M11+'[1]İSVİÇRE SIG'!M11+'[1]KOÇ ALLIA'!M11+'[1]RAY SIG'!M11+'[1]TEB SIG'!M11+'[1]BAŞAK SIG'!M11+'[1]AKFİNANS'!M11</f>
        <v>0</v>
      </c>
      <c r="N14" s="9">
        <f t="shared" si="2"/>
        <v>0</v>
      </c>
    </row>
    <row r="15" spans="3:14" ht="9.75">
      <c r="C15" s="2" t="s">
        <v>26</v>
      </c>
      <c r="D15" s="8">
        <f>'[1]AS CAN'!D12+'[1]LIMASOL'!D12+'[1]BEY SIG'!D12+'[1]TÜRK SİG'!D12+'[1]AXA OYAK'!D12+'[1]ANADOLU'!D12+'[1]KIBRIS SIG'!D12+'[1]GÜVEN SİG'!D12+'[1]SEGURE'!D12+'[1]ALTINBAŞ'!D12+'[1]COMMERCIAL'!D12+'[1]DAĞLI SIG'!D12+'[1]GOLD SIG'!D12+'[1]GÜEŞ CAN'!D12+'[1]İŞLEK SİG'!D12+'[1]ŞEKER SIG'!D12+'[1]UMBRELLA'!D12+'[1]ZİRVE SIG'!D12+'[1]GÜNEŞ SIG'!D12+'[1]İSVİÇRE SIG'!D12+'[1]KOÇ ALLIA'!D12+'[1]RAY SIG'!D12+'[1]TEB SIG'!D12+'[1]BAŞAK SIG'!D12+'[1]AKFİNANS'!D12+'[1]TOWER'!D12</f>
        <v>0</v>
      </c>
      <c r="E15" s="8">
        <f>'[1]AS CAN'!E12+'[1]LIMASOL'!E12+'[1]BEY SIG'!E12+'[1]TÜRK SİG'!E12+'[1]AXA OYAK'!E12+'[1]ANADOLU'!E12+'[1]KIBRIS SIG'!E12+'[1]GÜVEN SİG'!E12+'[1]SEGURE'!E12+'[1]ALTINBAŞ'!E12+'[1]COMMERCIAL'!E12+'[1]DAĞLI SIG'!E12+'[1]GOLD SIG'!E12+'[1]GÜEŞ CAN'!E12+'[1]İŞLEK SİG'!E12+'[1]ŞEKER SIG'!E12+'[1]UMBRELLA'!E12+'[1]ZİRVE SIG'!E12+'[1]GÜNEŞ SIG'!E12+'[1]İSVİÇRE SIG'!E12+'[1]KOÇ ALLIA'!E12+'[1]RAY SIG'!E12+'[1]TEB SIG'!E12+'[1]BAŞAK SIG'!E12+'[1]AKFİNANS'!E12+'[1]TOWER'!E12</f>
        <v>0</v>
      </c>
      <c r="F15" s="8">
        <f>'[1]AS CAN'!F12+'[1]LIMASOL'!F12+'[1]BEY SIG'!F12+'[1]TÜRK SİG'!F12+'[1]AXA OYAK'!F12+'[1]ANADOLU'!F12+'[1]KIBRIS SIG'!F12+'[1]GÜVEN SİG'!F12+'[1]SEGURE'!F12+'[1]ALTINBAŞ'!F12+'[1]COMMERCIAL'!F12+'[1]DAĞLI SIG'!F12+'[1]GOLD SIG'!F12+'[1]GÜEŞ CAN'!F12+'[1]İŞLEK SİG'!F12+'[1]ŞEKER SIG'!F12+'[1]UMBRELLA'!F12+'[1]ZİRVE SIG'!F12+'[1]GÜNEŞ SIG'!F12+'[1]İSVİÇRE SIG'!F12+'[1]KOÇ ALLIA'!F12+'[1]RAY SIG'!F12+'[1]TEB SIG'!F12+'[1]BAŞAK SIG'!F12+'[1]AKFİNANS'!F12+'[1]TOWER'!F12</f>
        <v>0</v>
      </c>
      <c r="G15" s="8">
        <f>'[1]AS CAN'!G12+'[1]LIMASOL'!G12+'[1]BEY SIG'!G12+'[1]TÜRK SİG'!G12+'[1]AXA OYAK'!G12+'[1]ANADOLU'!G12+'[1]KIBRIS SIG'!G12+'[1]GÜVEN SİG'!G12+'[1]SEGURE'!G12+'[1]ALTINBAŞ'!G12+'[1]COMMERCIAL'!G12+'[1]DAĞLI SIG'!G12+'[1]GOLD SIG'!G12+'[1]GÜEŞ CAN'!G12+'[1]İŞLEK SİG'!G12+'[1]ŞEKER SIG'!G12+'[1]UMBRELLA'!G12+'[1]ZİRVE SIG'!G12+'[1]GÜNEŞ SIG'!G12+'[1]İSVİÇRE SIG'!G12+'[1]KOÇ ALLIA'!G12+'[1]RAY SIG'!G12+'[1]TEB SIG'!G12+'[1]BAŞAK SIG'!G12+'[1]AKFİNANS'!G12+'[1]TOWER'!G12</f>
        <v>0</v>
      </c>
      <c r="H15" s="8">
        <f>'[1]AS CAN'!H12+'[1]LIMASOL'!H12+'[1]BEY SIG'!H12+'[1]TÜRK SİG'!H12+'[1]AXA OYAK'!H12+'[1]ANADOLU'!H12+'[1]KIBRIS SIG'!H12+'[1]GÜVEN SİG'!H12+'[1]SEGURE'!H12+'[1]ALTINBAŞ'!H12+'[1]COMMERCIAL'!H12+'[1]DAĞLI SIG'!H12+'[1]GOLD SIG'!H12+'[1]GÜEŞ CAN'!H12+'[1]İŞLEK SİG'!H12+'[1]ŞEKER SIG'!H12+'[1]UMBRELLA'!H12+'[1]ZİRVE SIG'!H12+'[1]GÜNEŞ SIG'!H12+'[1]İSVİÇRE SIG'!H12+'[1]KOÇ ALLIA'!H12+'[1]RAY SIG'!H12+'[1]TEB SIG'!H12+'[1]BAŞAK SIG'!H12+'[1]AKFİNANS'!H12+'[1]TOWER'!H12</f>
        <v>0</v>
      </c>
      <c r="I15" s="8">
        <f>'[1]AS CAN'!I12+'[1]LIMASOL'!I12+'[1]BEY SIG'!I12+'[1]TÜRK SİG'!I12+'[1]AXA OYAK'!I12+'[1]ANADOLU'!I12+'[1]KIBRIS SIG'!I12+'[1]GÜVEN SİG'!I12+'[1]SEGURE'!I12+'[1]ALTINBAŞ'!I12+'[1]COMMERCIAL'!I12+'[1]DAĞLI SIG'!I12+'[1]GOLD SIG'!I12+'[1]GÜEŞ CAN'!I12+'[1]İŞLEK SİG'!I12+'[1]ŞEKER SIG'!I12+'[1]UMBRELLA'!I12+'[1]ZİRVE SIG'!I12+'[1]GÜNEŞ SIG'!I12+'[1]İSVİÇRE SIG'!I12+'[1]KOÇ ALLIA'!I12+'[1]RAY SIG'!I12+'[1]TEB SIG'!I12+'[1]BAŞAK SIG'!I12+'[1]AKFİNANS'!I12+'[1]TOWER'!I12</f>
        <v>0</v>
      </c>
      <c r="J15" s="8">
        <f>'[1]AS CAN'!J12+'[1]LIMASOL'!J12+'[1]BEY SIG'!J12+'[1]TÜRK SİG'!J12+'[1]AXA OYAK'!J12+'[1]ANADOLU'!J12+'[1]KIBRIS SIG'!J12+'[1]GÜVEN SİG'!J12+'[1]SEGURE'!J12+'[1]ALTINBAŞ'!J12+'[1]COMMERCIAL'!J12+'[1]DAĞLI SIG'!J12+'[1]GOLD SIG'!J12+'[1]GÜEŞ CAN'!J12+'[1]İŞLEK SİG'!J12+'[1]ŞEKER SIG'!J12+'[1]UMBRELLA'!J12+'[1]ZİRVE SIG'!J12+'[1]GÜNEŞ SIG'!J12+'[1]İSVİÇRE SIG'!J12+'[1]KOÇ ALLIA'!J12+'[1]RAY SIG'!J12+'[1]TEB SIG'!J12+'[1]BAŞAK SIG'!J12+'[1]AKFİNANS'!J12+'[1]TOWER'!J12</f>
        <v>0</v>
      </c>
      <c r="K15" s="8">
        <f>'[1]AS CAN'!K12+'[1]LIMASOL'!K12+'[1]BEY SIG'!K12+'[1]TÜRK SİG'!K12+'[1]AXA OYAK'!K12+'[1]ANADOLU'!K12+'[1]KIBRIS SIG'!K12+'[1]GÜVEN SİG'!K12+'[1]SEGURE'!K12+'[1]ALTINBAŞ'!K12+'[1]COMMERCIAL'!K12+'[1]DAĞLI SIG'!K12+'[1]GOLD SIG'!K12+'[1]GÜEŞ CAN'!K12+'[1]İŞLEK SİG'!K12+'[1]ŞEKER SIG'!K12+'[1]UMBRELLA'!K12+'[1]ZİRVE SIG'!K12+'[1]GÜNEŞ SIG'!K12+'[1]İSVİÇRE SIG'!K12+'[1]KOÇ ALLIA'!K12+'[1]RAY SIG'!K12+'[1]TEB SIG'!K12+'[1]BAŞAK SIG'!K12+'[1]AKFİNANS'!K12+'[1]TOWER'!K12</f>
        <v>0</v>
      </c>
      <c r="L15" s="9">
        <f t="shared" si="1"/>
        <v>0</v>
      </c>
      <c r="M15" s="8">
        <f>'[1]AS CAN'!M11+'[1]LIMASOL'!M12+'[1]BEY SIG'!M11+'[1]TÜRK SİG'!M11+'[1]AXA OYAK'!M11+'[1]ANADOLU'!M11+'[1]KIBRIS SIG'!M12+'[1]GÜVEN SİG'!M12+'[1]SEGURE'!M12+'[1]ALTINBAŞ'!M12+'[1]COMMERCIAL'!M12+'[1]DAĞLI SIG'!M12+'[1]GOLD SIG'!M12+'[1]GÜEŞ CAN'!M12+'[1]İŞLEK SİG'!M12+'[1]ŞEKER SIG'!M12+'[1]UMBRELLA'!M12+'[1]ZİRVE SIG'!M12+'[1]GÜNEŞ SIG'!M12+'[1]İSVİÇRE SIG'!M12+'[1]KOÇ ALLIA'!M12+'[1]RAY SIG'!M12+'[1]TEB SIG'!M12+'[1]BAŞAK SIG'!M12+'[1]AKFİNANS'!M12</f>
        <v>104128.9</v>
      </c>
      <c r="N15" s="9">
        <f t="shared" si="2"/>
        <v>104128.9</v>
      </c>
    </row>
    <row r="16" spans="3:14" ht="9.75">
      <c r="C16" s="2" t="s">
        <v>27</v>
      </c>
      <c r="D16" s="8">
        <f>'[1]AS CAN'!D13+'[1]LIMASOL'!D13+'[1]BEY SIG'!D13+'[1]TÜRK SİG'!D13+'[1]AXA OYAK'!D13+'[1]ANADOLU'!D13+'[1]KIBRIS SIG'!D13+'[1]GÜVEN SİG'!D13+'[1]SEGURE'!D13+'[1]ALTINBAŞ'!D13+'[1]COMMERCIAL'!D13+'[1]DAĞLI SIG'!D13+'[1]GOLD SIG'!D13+'[1]GÜEŞ CAN'!D13+'[1]İŞLEK SİG'!D13+'[1]ŞEKER SIG'!D13+'[1]UMBRELLA'!D13+'[1]ZİRVE SIG'!D13+'[1]GÜNEŞ SIG'!D13+'[1]İSVİÇRE SIG'!D13+'[1]KOÇ ALLIA'!D13+'[1]RAY SIG'!D13+'[1]TEB SIG'!D13+'[1]BAŞAK SIG'!D13+'[1]AKFİNANS'!D13+'[1]TOWER'!D13</f>
        <v>0</v>
      </c>
      <c r="E16" s="8">
        <f>'[1]AS CAN'!E13+'[1]LIMASOL'!E13+'[1]BEY SIG'!E13+'[1]TÜRK SİG'!E13+'[1]AXA OYAK'!E13+'[1]ANADOLU'!E13+'[1]KIBRIS SIG'!E13+'[1]GÜVEN SİG'!E13+'[1]SEGURE'!E13+'[1]ALTINBAŞ'!E13+'[1]COMMERCIAL'!E13+'[1]DAĞLI SIG'!E13+'[1]GOLD SIG'!E13+'[1]GÜEŞ CAN'!E13+'[1]İŞLEK SİG'!E13+'[1]ŞEKER SIG'!E13+'[1]UMBRELLA'!E13+'[1]ZİRVE SIG'!E13+'[1]GÜNEŞ SIG'!E13+'[1]İSVİÇRE SIG'!E13+'[1]KOÇ ALLIA'!E13+'[1]RAY SIG'!E13+'[1]TEB SIG'!E13+'[1]BAŞAK SIG'!E13+'[1]AKFİNANS'!E13+'[1]TOWER'!E13</f>
        <v>0</v>
      </c>
      <c r="F16" s="8">
        <f>'[1]AS CAN'!F13+'[1]LIMASOL'!F13+'[1]BEY SIG'!F13+'[1]TÜRK SİG'!F13+'[1]AXA OYAK'!F13+'[1]ANADOLU'!F13+'[1]KIBRIS SIG'!F13+'[1]GÜVEN SİG'!F13+'[1]SEGURE'!F13+'[1]ALTINBAŞ'!F13+'[1]COMMERCIAL'!F13+'[1]DAĞLI SIG'!F13+'[1]GOLD SIG'!F13+'[1]GÜEŞ CAN'!F13+'[1]İŞLEK SİG'!F13+'[1]ŞEKER SIG'!F13+'[1]UMBRELLA'!F13+'[1]ZİRVE SIG'!F13+'[1]GÜNEŞ SIG'!F13+'[1]İSVİÇRE SIG'!F13+'[1]KOÇ ALLIA'!F13+'[1]RAY SIG'!F13+'[1]TEB SIG'!F13+'[1]BAŞAK SIG'!F13+'[1]AKFİNANS'!F13+'[1]TOWER'!F13</f>
        <v>0</v>
      </c>
      <c r="G16" s="8">
        <f>'[1]AS CAN'!G13+'[1]LIMASOL'!G13+'[1]BEY SIG'!G13+'[1]TÜRK SİG'!G13+'[1]AXA OYAK'!G13+'[1]ANADOLU'!G13+'[1]KIBRIS SIG'!G13+'[1]GÜVEN SİG'!G13+'[1]SEGURE'!G13+'[1]ALTINBAŞ'!G13+'[1]COMMERCIAL'!G13+'[1]DAĞLI SIG'!G13+'[1]GOLD SIG'!G13+'[1]GÜEŞ CAN'!G13+'[1]İŞLEK SİG'!G13+'[1]ŞEKER SIG'!G13+'[1]UMBRELLA'!G13+'[1]ZİRVE SIG'!G13+'[1]GÜNEŞ SIG'!G13+'[1]İSVİÇRE SIG'!G13+'[1]KOÇ ALLIA'!G13+'[1]RAY SIG'!G13+'[1]TEB SIG'!G13+'[1]BAŞAK SIG'!G13+'[1]AKFİNANS'!G13+'[1]TOWER'!G13</f>
        <v>0</v>
      </c>
      <c r="H16" s="8">
        <f>'[1]AS CAN'!H13+'[1]LIMASOL'!H13+'[1]BEY SIG'!H13+'[1]TÜRK SİG'!H13+'[1]AXA OYAK'!H13+'[1]ANADOLU'!H13+'[1]KIBRIS SIG'!H13+'[1]GÜVEN SİG'!H13+'[1]SEGURE'!H13+'[1]ALTINBAŞ'!H13+'[1]COMMERCIAL'!H13+'[1]DAĞLI SIG'!H13+'[1]GOLD SIG'!H13+'[1]GÜEŞ CAN'!H13+'[1]İŞLEK SİG'!H13+'[1]ŞEKER SIG'!H13+'[1]UMBRELLA'!H13+'[1]ZİRVE SIG'!H13+'[1]GÜNEŞ SIG'!H13+'[1]İSVİÇRE SIG'!H13+'[1]KOÇ ALLIA'!H13+'[1]RAY SIG'!H13+'[1]TEB SIG'!H13+'[1]BAŞAK SIG'!H13+'[1]AKFİNANS'!H13+'[1]TOWER'!H13</f>
        <v>0</v>
      </c>
      <c r="I16" s="8">
        <f>'[1]AS CAN'!I13+'[1]LIMASOL'!I13+'[1]BEY SIG'!I13+'[1]TÜRK SİG'!I13+'[1]AXA OYAK'!I13+'[1]ANADOLU'!I13+'[1]KIBRIS SIG'!I13+'[1]GÜVEN SİG'!I13+'[1]SEGURE'!I13+'[1]ALTINBAŞ'!I13+'[1]COMMERCIAL'!I13+'[1]DAĞLI SIG'!I13+'[1]GOLD SIG'!I13+'[1]GÜEŞ CAN'!I13+'[1]İŞLEK SİG'!I13+'[1]ŞEKER SIG'!I13+'[1]UMBRELLA'!I13+'[1]ZİRVE SIG'!I13+'[1]GÜNEŞ SIG'!I13+'[1]İSVİÇRE SIG'!I13+'[1]KOÇ ALLIA'!I13+'[1]RAY SIG'!I13+'[1]TEB SIG'!I13+'[1]BAŞAK SIG'!I13+'[1]AKFİNANS'!I13+'[1]TOWER'!I13</f>
        <v>0</v>
      </c>
      <c r="J16" s="8">
        <f>'[1]AS CAN'!J13+'[1]LIMASOL'!J13+'[1]BEY SIG'!J13+'[1]TÜRK SİG'!J13+'[1]AXA OYAK'!J13+'[1]ANADOLU'!J13+'[1]KIBRIS SIG'!J13+'[1]GÜVEN SİG'!J13+'[1]SEGURE'!J13+'[1]ALTINBAŞ'!J13+'[1]COMMERCIAL'!J13+'[1]DAĞLI SIG'!J13+'[1]GOLD SIG'!J13+'[1]GÜEŞ CAN'!J13+'[1]İŞLEK SİG'!J13+'[1]ŞEKER SIG'!J13+'[1]UMBRELLA'!J13+'[1]ZİRVE SIG'!J13+'[1]GÜNEŞ SIG'!J13+'[1]İSVİÇRE SIG'!J13+'[1]KOÇ ALLIA'!J13+'[1]RAY SIG'!J13+'[1]TEB SIG'!J13+'[1]BAŞAK SIG'!J13+'[1]AKFİNANS'!J13+'[1]TOWER'!J13</f>
        <v>0</v>
      </c>
      <c r="K16" s="8">
        <f>'[1]AS CAN'!K13+'[1]LIMASOL'!K13+'[1]BEY SIG'!K13+'[1]TÜRK SİG'!K13+'[1]AXA OYAK'!K13+'[1]ANADOLU'!K13+'[1]KIBRIS SIG'!K13+'[1]GÜVEN SİG'!K13+'[1]SEGURE'!K13+'[1]ALTINBAŞ'!K13+'[1]COMMERCIAL'!K13+'[1]DAĞLI SIG'!K13+'[1]GOLD SIG'!K13+'[1]GÜEŞ CAN'!K13+'[1]İŞLEK SİG'!K13+'[1]ŞEKER SIG'!K13+'[1]UMBRELLA'!K13+'[1]ZİRVE SIG'!K13+'[1]GÜNEŞ SIG'!K13+'[1]İSVİÇRE SIG'!K13+'[1]KOÇ ALLIA'!K13+'[1]RAY SIG'!K13+'[1]TEB SIG'!K13+'[1]BAŞAK SIG'!K13+'[1]AKFİNANS'!K13+'[1]TOWER'!K13</f>
        <v>0</v>
      </c>
      <c r="L16" s="9">
        <f t="shared" si="1"/>
        <v>0</v>
      </c>
      <c r="M16" s="8">
        <f>'[1]AS CAN'!M12+'[1]LIMASOL'!M13+'[1]BEY SIG'!M12+'[1]TÜRK SİG'!M12+'[1]AXA OYAK'!M12+'[1]ANADOLU'!M12+'[1]KIBRIS SIG'!M13+'[1]GÜVEN SİG'!M13+'[1]SEGURE'!M13+'[1]ALTINBAŞ'!M13+'[1]COMMERCIAL'!M13+'[1]DAĞLI SIG'!M13+'[1]GOLD SIG'!M13+'[1]GÜEŞ CAN'!M13+'[1]İŞLEK SİG'!M13+'[1]ŞEKER SIG'!M13+'[1]UMBRELLA'!M13+'[1]ZİRVE SIG'!M13+'[1]GÜNEŞ SIG'!M13+'[1]İSVİÇRE SIG'!M13+'[1]KOÇ ALLIA'!M13+'[1]RAY SIG'!M13+'[1]TEB SIG'!M13+'[1]BAŞAK SIG'!M13+'[1]AKFİNANS'!M13</f>
        <v>0</v>
      </c>
      <c r="N16" s="9">
        <f t="shared" si="2"/>
        <v>0</v>
      </c>
    </row>
    <row r="17" spans="2:14" ht="9.75">
      <c r="B17" s="2" t="s">
        <v>28</v>
      </c>
      <c r="C17" s="2" t="s">
        <v>29</v>
      </c>
      <c r="D17" s="10">
        <f aca="true" t="shared" si="4" ref="D17:K17">D18+D19+D20+D21+D22+D23</f>
        <v>642224.6699999999</v>
      </c>
      <c r="E17" s="10">
        <f t="shared" si="4"/>
        <v>222816.94</v>
      </c>
      <c r="F17" s="10">
        <f t="shared" si="4"/>
        <v>6569928.42</v>
      </c>
      <c r="G17" s="10">
        <f t="shared" si="4"/>
        <v>274510.18</v>
      </c>
      <c r="H17" s="10">
        <f t="shared" si="4"/>
        <v>373573.43</v>
      </c>
      <c r="I17" s="10">
        <f t="shared" si="4"/>
        <v>0</v>
      </c>
      <c r="J17" s="10">
        <f t="shared" si="4"/>
        <v>0</v>
      </c>
      <c r="K17" s="10">
        <f t="shared" si="4"/>
        <v>65678</v>
      </c>
      <c r="L17" s="10">
        <f t="shared" si="1"/>
        <v>8148731.639999999</v>
      </c>
      <c r="M17" s="11">
        <f>'[1]AS CAN'!M13+'[1]LIMASOL'!M14+'[1]BEY SIG'!M13+'[1]TÜRK SİG'!M13+'[1]AXA OYAK'!M13+'[1]ANADOLU'!M13+'[1]KIBRIS SIG'!M14+'[1]GÜVEN SİG'!M14+'[1]SEGURE'!M14+'[1]ALTINBAŞ'!M14+'[1]COMMERCIAL'!M14+'[1]DAĞLI SIG'!M14+'[1]GOLD SIG'!M14+'[1]GÜEŞ CAN'!M14+'[1]İŞLEK SİG'!M14+'[1]ŞEKER SIG'!M14+'[1]UMBRELLA'!M14+'[1]ZİRVE SIG'!M14+'[1]GÜNEŞ SIG'!M14+'[1]İSVİÇRE SIG'!M14+'[1]KOÇ ALLIA'!M14+'[1]RAY SIG'!M14+'[1]TEB SIG'!M14+'[1]BAŞAK SIG'!M14+'[1]AKFİNANS'!M14</f>
        <v>25.2</v>
      </c>
      <c r="N17" s="10">
        <f t="shared" si="2"/>
        <v>8148756.839999999</v>
      </c>
    </row>
    <row r="18" spans="3:14" ht="9.75">
      <c r="C18" s="2" t="s">
        <v>30</v>
      </c>
      <c r="D18" s="8">
        <f>'[1]AS CAN'!D15+'[1]LIMASOL'!D15+'[1]BEY SIG'!D15+'[1]TÜRK SİG'!D15+'[1]AXA OYAK'!D15+'[1]ANADOLU'!D15+'[1]KIBRIS SIG'!D15+'[1]GÜVEN SİG'!D15+'[1]SEGURE'!D15+'[1]ALTINBAŞ'!D15+'[1]COMMERCIAL'!D15+'[1]DAĞLI SIG'!D15+'[1]GOLD SIG'!D15+'[1]GÜEŞ CAN'!D15+'[1]İŞLEK SİG'!D15+'[1]ŞEKER SIG'!D15+'[1]UMBRELLA'!D15+'[1]ZİRVE SIG'!D15+'[1]GÜNEŞ SIG'!D15+'[1]İSVİÇRE SIG'!D15+'[1]KOÇ ALLIA'!D15+'[1]RAY SIG'!D15+'[1]TEB SIG'!D15+'[1]BAŞAK SIG'!D15+'[1]AKFİNANS'!D15+'[1]TOWER'!D15</f>
        <v>462166.8</v>
      </c>
      <c r="E18" s="8">
        <f>'[1]AS CAN'!E15+'[1]LIMASOL'!E15+'[1]BEY SIG'!E15+'[1]TÜRK SİG'!E15+'[1]AXA OYAK'!E15+'[1]ANADOLU'!E15+'[1]KIBRIS SIG'!E15+'[1]GÜVEN SİG'!E15+'[1]SEGURE'!E15+'[1]ALTINBAŞ'!E15+'[1]COMMERCIAL'!E15+'[1]DAĞLI SIG'!E15+'[1]GOLD SIG'!E15+'[1]GÜEŞ CAN'!E15+'[1]İŞLEK SİG'!E15+'[1]ŞEKER SIG'!E15+'[1]UMBRELLA'!E15+'[1]ZİRVE SIG'!E15+'[1]GÜNEŞ SIG'!E15+'[1]İSVİÇRE SIG'!E15+'[1]KOÇ ALLIA'!E15+'[1]RAY SIG'!E15+'[1]TEB SIG'!E15+'[1]BAŞAK SIG'!E15+'[1]AKFİNANS'!E15+'[1]TOWER'!E15</f>
        <v>143965.43</v>
      </c>
      <c r="F18" s="8">
        <f>'[1]AS CAN'!F15+'[1]LIMASOL'!F15+'[1]BEY SIG'!F15+'[1]TÜRK SİG'!F15+'[1]AXA OYAK'!F15+'[1]ANADOLU'!F15+'[1]KIBRIS SIG'!F15+'[1]GÜVEN SİG'!F15+'[1]SEGURE'!F15+'[1]ALTINBAŞ'!F15+'[1]COMMERCIAL'!F15+'[1]DAĞLI SIG'!F15+'[1]GOLD SIG'!F15+'[1]GÜEŞ CAN'!F15+'[1]İŞLEK SİG'!F15+'[1]ŞEKER SIG'!F15+'[1]UMBRELLA'!F15+'[1]ZİRVE SIG'!F15+'[1]GÜNEŞ SIG'!F15+'[1]İSVİÇRE SIG'!F15+'[1]KOÇ ALLIA'!F15+'[1]RAY SIG'!F15+'[1]TEB SIG'!F15+'[1]BAŞAK SIG'!F15+'[1]AKFİNANS'!F15+'[1]TOWER'!F15</f>
        <v>3727434.69</v>
      </c>
      <c r="G18" s="8">
        <f>'[1]AS CAN'!G15+'[1]LIMASOL'!G15+'[1]BEY SIG'!G15+'[1]TÜRK SİG'!G15+'[1]AXA OYAK'!G15+'[1]ANADOLU'!G15+'[1]KIBRIS SIG'!G15+'[1]GÜVEN SİG'!G15+'[1]SEGURE'!G15+'[1]ALTINBAŞ'!G15+'[1]COMMERCIAL'!G15+'[1]DAĞLI SIG'!G15+'[1]GOLD SIG'!G15+'[1]GÜEŞ CAN'!G15+'[1]İŞLEK SİG'!G15+'[1]ŞEKER SIG'!G15+'[1]UMBRELLA'!G15+'[1]ZİRVE SIG'!G15+'[1]GÜNEŞ SIG'!G15+'[1]İSVİÇRE SIG'!G15+'[1]KOÇ ALLIA'!G15+'[1]RAY SIG'!G15+'[1]TEB SIG'!G15+'[1]BAŞAK SIG'!G15+'[1]AKFİNANS'!G15+'[1]TOWER'!G15</f>
        <v>201704.93999999997</v>
      </c>
      <c r="H18" s="8">
        <f>'[1]AS CAN'!H15+'[1]LIMASOL'!H15+'[1]BEY SIG'!H15+'[1]TÜRK SİG'!H15+'[1]AXA OYAK'!H15+'[1]ANADOLU'!H15+'[1]KIBRIS SIG'!H15+'[1]GÜVEN SİG'!H15+'[1]SEGURE'!H15+'[1]ALTINBAŞ'!H15+'[1]COMMERCIAL'!H15+'[1]DAĞLI SIG'!H15+'[1]GOLD SIG'!H15+'[1]GÜEŞ CAN'!H15+'[1]İŞLEK SİG'!H15+'[1]ŞEKER SIG'!H15+'[1]UMBRELLA'!H15+'[1]ZİRVE SIG'!H15+'[1]GÜNEŞ SIG'!H15+'[1]İSVİÇRE SIG'!H15+'[1]KOÇ ALLIA'!H15+'[1]RAY SIG'!H15+'[1]TEB SIG'!H15+'[1]BAŞAK SIG'!H15+'[1]AKFİNANS'!H15+'[1]TOWER'!H15</f>
        <v>29029.429999999997</v>
      </c>
      <c r="I18" s="8">
        <f>'[1]AS CAN'!I15+'[1]LIMASOL'!I15+'[1]BEY SIG'!I15+'[1]TÜRK SİG'!I15+'[1]AXA OYAK'!I15+'[1]ANADOLU'!I15+'[1]KIBRIS SIG'!I15+'[1]GÜVEN SİG'!I15+'[1]SEGURE'!I15+'[1]ALTINBAŞ'!I15+'[1]COMMERCIAL'!I15+'[1]DAĞLI SIG'!I15+'[1]GOLD SIG'!I15+'[1]GÜEŞ CAN'!I15+'[1]İŞLEK SİG'!I15+'[1]ŞEKER SIG'!I15+'[1]UMBRELLA'!I15+'[1]ZİRVE SIG'!I15+'[1]GÜNEŞ SIG'!I15+'[1]İSVİÇRE SIG'!I15+'[1]KOÇ ALLIA'!I15+'[1]RAY SIG'!I15+'[1]TEB SIG'!I15+'[1]BAŞAK SIG'!I15+'[1]AKFİNANS'!I15+'[1]TOWER'!I15</f>
        <v>0</v>
      </c>
      <c r="J18" s="8">
        <f>'[1]AS CAN'!J15+'[1]LIMASOL'!J15+'[1]BEY SIG'!J15+'[1]TÜRK SİG'!J15+'[1]AXA OYAK'!J15+'[1]ANADOLU'!J15+'[1]KIBRIS SIG'!J15+'[1]GÜVEN SİG'!J15+'[1]SEGURE'!J15+'[1]ALTINBAŞ'!J15+'[1]COMMERCIAL'!J15+'[1]DAĞLI SIG'!J15+'[1]GOLD SIG'!J15+'[1]GÜEŞ CAN'!J15+'[1]İŞLEK SİG'!J15+'[1]ŞEKER SIG'!J15+'[1]UMBRELLA'!J15+'[1]ZİRVE SIG'!J15+'[1]GÜNEŞ SIG'!J15+'[1]İSVİÇRE SIG'!J15+'[1]KOÇ ALLIA'!J15+'[1]RAY SIG'!J15+'[1]TEB SIG'!J15+'[1]BAŞAK SIG'!J15+'[1]AKFİNANS'!J15+'[1]TOWER'!J15</f>
        <v>0</v>
      </c>
      <c r="K18" s="8">
        <f>'[1]AS CAN'!K15+'[1]LIMASOL'!K15+'[1]BEY SIG'!K15+'[1]TÜRK SİG'!K15+'[1]AXA OYAK'!K15+'[1]ANADOLU'!K15+'[1]KIBRIS SIG'!K15+'[1]GÜVEN SİG'!K15+'[1]SEGURE'!K15+'[1]ALTINBAŞ'!K15+'[1]COMMERCIAL'!K15+'[1]DAĞLI SIG'!K15+'[1]GOLD SIG'!K15+'[1]GÜEŞ CAN'!K15+'[1]İŞLEK SİG'!K15+'[1]ŞEKER SIG'!K15+'[1]UMBRELLA'!K15+'[1]ZİRVE SIG'!K15+'[1]GÜNEŞ SIG'!K15+'[1]İSVİÇRE SIG'!K15+'[1]KOÇ ALLIA'!K15+'[1]RAY SIG'!K15+'[1]TEB SIG'!K15+'[1]BAŞAK SIG'!K15+'[1]AKFİNANS'!K15+'[1]TOWER'!K15</f>
        <v>65678</v>
      </c>
      <c r="L18" s="9">
        <f t="shared" si="1"/>
        <v>4629979.29</v>
      </c>
      <c r="M18" s="8">
        <f>'[1]AS CAN'!M14+'[1]LIMASOL'!M15+'[1]BEY SIG'!M14+'[1]TÜRK SİG'!M14+'[1]AXA OYAK'!M14+'[1]ANADOLU'!M14+'[1]KIBRIS SIG'!M15+'[1]GÜVEN SİG'!M15+'[1]SEGURE'!M15+'[1]ALTINBAŞ'!M15+'[1]COMMERCIAL'!M15+'[1]DAĞLI SIG'!M15+'[1]GOLD SIG'!M15+'[1]GÜEŞ CAN'!M15+'[1]İŞLEK SİG'!M15+'[1]ŞEKER SIG'!M15+'[1]UMBRELLA'!M15+'[1]ZİRVE SIG'!M15+'[1]GÜNEŞ SIG'!M15+'[1]İSVİÇRE SIG'!M15+'[1]KOÇ ALLIA'!M15+'[1]RAY SIG'!M15+'[1]TEB SIG'!M15+'[1]BAŞAK SIG'!M15+'[1]AKFİNANS'!M15</f>
        <v>25.2</v>
      </c>
      <c r="N18" s="9">
        <f t="shared" si="2"/>
        <v>4630004.49</v>
      </c>
    </row>
    <row r="19" spans="3:14" ht="9.75">
      <c r="C19" s="2" t="s">
        <v>31</v>
      </c>
      <c r="D19" s="8">
        <f>'[1]AS CAN'!D16+'[1]LIMASOL'!D16+'[1]BEY SIG'!D16+'[1]TÜRK SİG'!D16+'[1]AXA OYAK'!D16+'[1]ANADOLU'!D16+'[1]KIBRIS SIG'!D16+'[1]GÜVEN SİG'!D16+'[1]SEGURE'!D16+'[1]ALTINBAŞ'!D16+'[1]COMMERCIAL'!D16+'[1]DAĞLI SIG'!D16+'[1]GOLD SIG'!D16+'[1]GÜEŞ CAN'!D16+'[1]İŞLEK SİG'!D16+'[1]ŞEKER SIG'!D16+'[1]UMBRELLA'!D16+'[1]ZİRVE SIG'!D16+'[1]GÜNEŞ SIG'!D16+'[1]İSVİÇRE SIG'!D16+'[1]KOÇ ALLIA'!D16+'[1]RAY SIG'!D16+'[1]TEB SIG'!D16+'[1]BAŞAK SIG'!D16+'[1]AKFİNANS'!D16+'[1]TOWER'!D16</f>
        <v>180057.87</v>
      </c>
      <c r="E19" s="8">
        <f>'[1]AS CAN'!E16+'[1]LIMASOL'!E16+'[1]BEY SIG'!E16+'[1]TÜRK SİG'!E16+'[1]AXA OYAK'!E16+'[1]ANADOLU'!E16+'[1]KIBRIS SIG'!E16+'[1]GÜVEN SİG'!E16+'[1]SEGURE'!E16+'[1]ALTINBAŞ'!E16+'[1]COMMERCIAL'!E16+'[1]DAĞLI SIG'!E16+'[1]GOLD SIG'!E16+'[1]GÜEŞ CAN'!E16+'[1]İŞLEK SİG'!E16+'[1]ŞEKER SIG'!E16+'[1]UMBRELLA'!E16+'[1]ZİRVE SIG'!E16+'[1]GÜNEŞ SIG'!E16+'[1]İSVİÇRE SIG'!E16+'[1]KOÇ ALLIA'!E16+'[1]RAY SIG'!E16+'[1]TEB SIG'!E16+'[1]BAŞAK SIG'!E16+'[1]AKFİNANS'!E16+'[1]TOWER'!E16</f>
        <v>78851.51000000001</v>
      </c>
      <c r="F19" s="8">
        <f>'[1]AS CAN'!F16+'[1]LIMASOL'!F16+'[1]BEY SIG'!F16+'[1]TÜRK SİG'!F16+'[1]AXA OYAK'!F16+'[1]ANADOLU'!F16+'[1]KIBRIS SIG'!F16+'[1]GÜVEN SİG'!F16+'[1]SEGURE'!F16+'[1]ALTINBAŞ'!F16+'[1]COMMERCIAL'!F16+'[1]DAĞLI SIG'!F16+'[1]GOLD SIG'!F16+'[1]GÜEŞ CAN'!F16+'[1]İŞLEK SİG'!F16+'[1]ŞEKER SIG'!F16+'[1]UMBRELLA'!F16+'[1]ZİRVE SIG'!F16+'[1]GÜNEŞ SIG'!F16+'[1]İSVİÇRE SIG'!F16+'[1]KOÇ ALLIA'!F16+'[1]RAY SIG'!F16+'[1]TEB SIG'!F16+'[1]BAŞAK SIG'!F16+'[1]AKFİNANS'!F16+'[1]TOWER'!F16</f>
        <v>2842493.7300000004</v>
      </c>
      <c r="G19" s="8">
        <f>'[1]AS CAN'!G16+'[1]LIMASOL'!G16+'[1]BEY SIG'!G16+'[1]TÜRK SİG'!G16+'[1]AXA OYAK'!G16+'[1]ANADOLU'!G16+'[1]KIBRIS SIG'!G16+'[1]GÜVEN SİG'!G16+'[1]SEGURE'!G16+'[1]ALTINBAŞ'!G16+'[1]COMMERCIAL'!G16+'[1]DAĞLI SIG'!G16+'[1]GOLD SIG'!G16+'[1]GÜEŞ CAN'!G16+'[1]İŞLEK SİG'!G16+'[1]ŞEKER SIG'!G16+'[1]UMBRELLA'!G16+'[1]ZİRVE SIG'!G16+'[1]GÜNEŞ SIG'!G16+'[1]İSVİÇRE SIG'!G16+'[1]KOÇ ALLIA'!G16+'[1]RAY SIG'!G16+'[1]TEB SIG'!G16+'[1]BAŞAK SIG'!G16+'[1]AKFİNANS'!G16+'[1]TOWER'!G16</f>
        <v>72805.24</v>
      </c>
      <c r="H19" s="8">
        <f>'[1]AS CAN'!H16+'[1]LIMASOL'!H16+'[1]BEY SIG'!H16+'[1]TÜRK SİG'!H16+'[1]AXA OYAK'!H16+'[1]ANADOLU'!H16+'[1]KIBRIS SIG'!H16+'[1]GÜVEN SİG'!H16+'[1]SEGURE'!H16+'[1]ALTINBAŞ'!H16+'[1]COMMERCIAL'!H16+'[1]DAĞLI SIG'!H16+'[1]GOLD SIG'!H16+'[1]GÜEŞ CAN'!H16+'[1]İŞLEK SİG'!H16+'[1]ŞEKER SIG'!H16+'[1]UMBRELLA'!H16+'[1]ZİRVE SIG'!H16+'[1]GÜNEŞ SIG'!H16+'[1]İSVİÇRE SIG'!H16+'[1]KOÇ ALLIA'!H16+'[1]RAY SIG'!H16+'[1]TEB SIG'!H16+'[1]BAŞAK SIG'!H16+'[1]AKFİNANS'!H16+'[1]TOWER'!H16</f>
        <v>344544</v>
      </c>
      <c r="I19" s="8">
        <f>'[1]AS CAN'!I16+'[1]LIMASOL'!I16+'[1]BEY SIG'!I16+'[1]TÜRK SİG'!I16+'[1]AXA OYAK'!I16+'[1]ANADOLU'!I16+'[1]KIBRIS SIG'!I16+'[1]GÜVEN SİG'!I16+'[1]SEGURE'!I16+'[1]ALTINBAŞ'!I16+'[1]COMMERCIAL'!I16+'[1]DAĞLI SIG'!I16+'[1]GOLD SIG'!I16+'[1]GÜEŞ CAN'!I16+'[1]İŞLEK SİG'!I16+'[1]ŞEKER SIG'!I16+'[1]UMBRELLA'!I16+'[1]ZİRVE SIG'!I16+'[1]GÜNEŞ SIG'!I16+'[1]İSVİÇRE SIG'!I16+'[1]KOÇ ALLIA'!I16+'[1]RAY SIG'!I16+'[1]TEB SIG'!I16+'[1]BAŞAK SIG'!I16+'[1]AKFİNANS'!I16+'[1]TOWER'!I16</f>
        <v>0</v>
      </c>
      <c r="J19" s="8">
        <f>'[1]AS CAN'!J16+'[1]LIMASOL'!J16+'[1]BEY SIG'!J16+'[1]TÜRK SİG'!J16+'[1]AXA OYAK'!J16+'[1]ANADOLU'!J16+'[1]KIBRIS SIG'!J16+'[1]GÜVEN SİG'!J16+'[1]SEGURE'!J16+'[1]ALTINBAŞ'!J16+'[1]COMMERCIAL'!J16+'[1]DAĞLI SIG'!J16+'[1]GOLD SIG'!J16+'[1]GÜEŞ CAN'!J16+'[1]İŞLEK SİG'!J16+'[1]ŞEKER SIG'!J16+'[1]UMBRELLA'!J16+'[1]ZİRVE SIG'!J16+'[1]GÜNEŞ SIG'!J16+'[1]İSVİÇRE SIG'!J16+'[1]KOÇ ALLIA'!J16+'[1]RAY SIG'!J16+'[1]TEB SIG'!J16+'[1]BAŞAK SIG'!J16+'[1]AKFİNANS'!J16+'[1]TOWER'!J16</f>
        <v>0</v>
      </c>
      <c r="K19" s="8">
        <f>'[1]AS CAN'!K16+'[1]LIMASOL'!K16+'[1]BEY SIG'!K16+'[1]TÜRK SİG'!K16+'[1]AXA OYAK'!K16+'[1]ANADOLU'!K16+'[1]KIBRIS SIG'!K16+'[1]GÜVEN SİG'!K16+'[1]SEGURE'!K16+'[1]ALTINBAŞ'!K16+'[1]COMMERCIAL'!K16+'[1]DAĞLI SIG'!K16+'[1]GOLD SIG'!K16+'[1]GÜEŞ CAN'!K16+'[1]İŞLEK SİG'!K16+'[1]ŞEKER SIG'!K16+'[1]UMBRELLA'!K16+'[1]ZİRVE SIG'!K16+'[1]GÜNEŞ SIG'!K16+'[1]İSVİÇRE SIG'!K16+'[1]KOÇ ALLIA'!K16+'[1]RAY SIG'!K16+'[1]TEB SIG'!K16+'[1]BAŞAK SIG'!K16+'[1]AKFİNANS'!K16+'[1]TOWER'!K16</f>
        <v>0</v>
      </c>
      <c r="L19" s="9">
        <f t="shared" si="1"/>
        <v>3518752.3500000006</v>
      </c>
      <c r="M19" s="8">
        <f>'[1]AS CAN'!M15+'[1]LIMASOL'!M16+'[1]BEY SIG'!M15+'[1]TÜRK SİG'!M15+'[1]AXA OYAK'!M15+'[1]ANADOLU'!M15+'[1]KIBRIS SIG'!M16+'[1]GÜVEN SİG'!M16+'[1]SEGURE'!M16+'[1]ALTINBAŞ'!M16+'[1]COMMERCIAL'!M16+'[1]DAĞLI SIG'!M16+'[1]GOLD SIG'!M16+'[1]GÜEŞ CAN'!M16+'[1]İŞLEK SİG'!M16+'[1]ŞEKER SIG'!M16+'[1]UMBRELLA'!M16+'[1]ZİRVE SIG'!M16+'[1]GÜNEŞ SIG'!M16+'[1]İSVİÇRE SIG'!M16+'[1]KOÇ ALLIA'!M16+'[1]RAY SIG'!M16+'[1]TEB SIG'!M16+'[1]BAŞAK SIG'!M16+'[1]AKFİNANS'!M16</f>
        <v>0</v>
      </c>
      <c r="N19" s="9">
        <f t="shared" si="2"/>
        <v>3518752.3500000006</v>
      </c>
    </row>
    <row r="20" spans="3:14" ht="9.75">
      <c r="C20" s="2" t="s">
        <v>32</v>
      </c>
      <c r="D20" s="8">
        <f>'[1]AS CAN'!D17+'[1]LIMASOL'!D17+'[1]BEY SIG'!D17+'[1]TÜRK SİG'!D17+'[1]AXA OYAK'!D17+'[1]ANADOLU'!D17+'[1]KIBRIS SIG'!D17+'[1]GÜVEN SİG'!D17+'[1]SEGURE'!D17+'[1]ALTINBAŞ'!D17+'[1]COMMERCIAL'!D17+'[1]DAĞLI SIG'!D17+'[1]GOLD SIG'!D17+'[1]GÜEŞ CAN'!D17+'[1]İŞLEK SİG'!D17+'[1]ŞEKER SIG'!D17+'[1]UMBRELLA'!D17+'[1]ZİRVE SIG'!D17+'[1]GÜNEŞ SIG'!D17+'[1]İSVİÇRE SIG'!D17+'[1]KOÇ ALLIA'!D17+'[1]RAY SIG'!D17+'[1]TEB SIG'!D17+'[1]BAŞAK SIG'!D17+'[1]AKFİNANS'!D17+'[1]TOWER'!D17</f>
        <v>0</v>
      </c>
      <c r="E20" s="8">
        <f>'[1]AS CAN'!E17+'[1]LIMASOL'!E17+'[1]BEY SIG'!E17+'[1]TÜRK SİG'!E17+'[1]AXA OYAK'!E17+'[1]ANADOLU'!E17+'[1]KIBRIS SIG'!E17+'[1]GÜVEN SİG'!E17+'[1]SEGURE'!E17+'[1]ALTINBAŞ'!E17+'[1]COMMERCIAL'!E17+'[1]DAĞLI SIG'!E17+'[1]GOLD SIG'!E17+'[1]GÜEŞ CAN'!E17+'[1]İŞLEK SİG'!E17+'[1]ŞEKER SIG'!E17+'[1]UMBRELLA'!E17+'[1]ZİRVE SIG'!E17+'[1]GÜNEŞ SIG'!E17+'[1]İSVİÇRE SIG'!E17+'[1]KOÇ ALLIA'!E17+'[1]RAY SIG'!E17+'[1]TEB SIG'!E17+'[1]BAŞAK SIG'!E17+'[1]AKFİNANS'!E17+'[1]TOWER'!E17</f>
        <v>0</v>
      </c>
      <c r="F20" s="8">
        <f>'[1]AS CAN'!F17+'[1]LIMASOL'!F17+'[1]BEY SIG'!F17+'[1]TÜRK SİG'!F17+'[1]AXA OYAK'!F17+'[1]ANADOLU'!F17+'[1]KIBRIS SIG'!F17+'[1]GÜVEN SİG'!F17+'[1]SEGURE'!F17+'[1]ALTINBAŞ'!F17+'[1]COMMERCIAL'!F17+'[1]DAĞLI SIG'!F17+'[1]GOLD SIG'!F17+'[1]GÜEŞ CAN'!F17+'[1]İŞLEK SİG'!F17+'[1]ŞEKER SIG'!F17+'[1]UMBRELLA'!F17+'[1]ZİRVE SIG'!F17+'[1]GÜNEŞ SIG'!F17+'[1]İSVİÇRE SIG'!F17+'[1]KOÇ ALLIA'!F17+'[1]RAY SIG'!F17+'[1]TEB SIG'!F17+'[1]BAŞAK SIG'!F17+'[1]AKFİNANS'!F17+'[1]TOWER'!F17</f>
        <v>0</v>
      </c>
      <c r="G20" s="8">
        <f>'[1]AS CAN'!G17+'[1]LIMASOL'!G17+'[1]BEY SIG'!G17+'[1]TÜRK SİG'!G17+'[1]AXA OYAK'!G17+'[1]ANADOLU'!G17+'[1]KIBRIS SIG'!G17+'[1]GÜVEN SİG'!G17+'[1]SEGURE'!G17+'[1]ALTINBAŞ'!G17+'[1]COMMERCIAL'!G17+'[1]DAĞLI SIG'!G17+'[1]GOLD SIG'!G17+'[1]GÜEŞ CAN'!G17+'[1]İŞLEK SİG'!G17+'[1]ŞEKER SIG'!G17+'[1]UMBRELLA'!G17+'[1]ZİRVE SIG'!G17+'[1]GÜNEŞ SIG'!G17+'[1]İSVİÇRE SIG'!G17+'[1]KOÇ ALLIA'!G17+'[1]RAY SIG'!G17+'[1]TEB SIG'!G17+'[1]BAŞAK SIG'!G17+'[1]AKFİNANS'!G17+'[1]TOWER'!G17</f>
        <v>0</v>
      </c>
      <c r="H20" s="8">
        <f>'[1]AS CAN'!H17+'[1]LIMASOL'!H17+'[1]BEY SIG'!H17+'[1]TÜRK SİG'!H17+'[1]AXA OYAK'!H17+'[1]ANADOLU'!H17+'[1]KIBRIS SIG'!H17+'[1]GÜVEN SİG'!H17+'[1]SEGURE'!H17+'[1]ALTINBAŞ'!H17+'[1]COMMERCIAL'!H17+'[1]DAĞLI SIG'!H17+'[1]GOLD SIG'!H17+'[1]GÜEŞ CAN'!H17+'[1]İŞLEK SİG'!H17+'[1]ŞEKER SIG'!H17+'[1]UMBRELLA'!H17+'[1]ZİRVE SIG'!H17+'[1]GÜNEŞ SIG'!H17+'[1]İSVİÇRE SIG'!H17+'[1]KOÇ ALLIA'!H17+'[1]RAY SIG'!H17+'[1]TEB SIG'!H17+'[1]BAŞAK SIG'!H17+'[1]AKFİNANS'!H17+'[1]TOWER'!H17</f>
        <v>0</v>
      </c>
      <c r="I20" s="8">
        <f>'[1]AS CAN'!I17+'[1]LIMASOL'!I17+'[1]BEY SIG'!I17+'[1]TÜRK SİG'!I17+'[1]AXA OYAK'!I17+'[1]ANADOLU'!I17+'[1]KIBRIS SIG'!I17+'[1]GÜVEN SİG'!I17+'[1]SEGURE'!I17+'[1]ALTINBAŞ'!I17+'[1]COMMERCIAL'!I17+'[1]DAĞLI SIG'!I17+'[1]GOLD SIG'!I17+'[1]GÜEŞ CAN'!I17+'[1]İŞLEK SİG'!I17+'[1]ŞEKER SIG'!I17+'[1]UMBRELLA'!I17+'[1]ZİRVE SIG'!I17+'[1]GÜNEŞ SIG'!I17+'[1]İSVİÇRE SIG'!I17+'[1]KOÇ ALLIA'!I17+'[1]RAY SIG'!I17+'[1]TEB SIG'!I17+'[1]BAŞAK SIG'!I17+'[1]AKFİNANS'!I17+'[1]TOWER'!I17</f>
        <v>0</v>
      </c>
      <c r="J20" s="8">
        <f>'[1]AS CAN'!J17+'[1]LIMASOL'!J17+'[1]BEY SIG'!J17+'[1]TÜRK SİG'!J17+'[1]AXA OYAK'!J17+'[1]ANADOLU'!J17+'[1]KIBRIS SIG'!J17+'[1]GÜVEN SİG'!J17+'[1]SEGURE'!J17+'[1]ALTINBAŞ'!J17+'[1]COMMERCIAL'!J17+'[1]DAĞLI SIG'!J17+'[1]GOLD SIG'!J17+'[1]GÜEŞ CAN'!J17+'[1]İŞLEK SİG'!J17+'[1]ŞEKER SIG'!J17+'[1]UMBRELLA'!J17+'[1]ZİRVE SIG'!J17+'[1]GÜNEŞ SIG'!J17+'[1]İSVİÇRE SIG'!J17+'[1]KOÇ ALLIA'!J17+'[1]RAY SIG'!J17+'[1]TEB SIG'!J17+'[1]BAŞAK SIG'!J17+'[1]AKFİNANS'!J17+'[1]TOWER'!J17</f>
        <v>0</v>
      </c>
      <c r="K20" s="8">
        <f>'[1]AS CAN'!K17+'[1]LIMASOL'!K17+'[1]BEY SIG'!K17+'[1]TÜRK SİG'!K17+'[1]AXA OYAK'!K17+'[1]ANADOLU'!K17+'[1]KIBRIS SIG'!K17+'[1]GÜVEN SİG'!K17+'[1]SEGURE'!K17+'[1]ALTINBAŞ'!K17+'[1]COMMERCIAL'!K17+'[1]DAĞLI SIG'!K17+'[1]GOLD SIG'!K17+'[1]GÜEŞ CAN'!K17+'[1]İŞLEK SİG'!K17+'[1]ŞEKER SIG'!K17+'[1]UMBRELLA'!K17+'[1]ZİRVE SIG'!K17+'[1]GÜNEŞ SIG'!K17+'[1]İSVİÇRE SIG'!K17+'[1]KOÇ ALLIA'!K17+'[1]RAY SIG'!K17+'[1]TEB SIG'!K17+'[1]BAŞAK SIG'!K17+'[1]AKFİNANS'!K17+'[1]TOWER'!K17</f>
        <v>0</v>
      </c>
      <c r="L20" s="9">
        <f t="shared" si="1"/>
        <v>0</v>
      </c>
      <c r="M20" s="8">
        <f>'[1]AS CAN'!M16+'[1]LIMASOL'!M17+'[1]BEY SIG'!M16+'[1]TÜRK SİG'!M16+'[1]AXA OYAK'!M16+'[1]ANADOLU'!M16+'[1]KIBRIS SIG'!M17+'[1]GÜVEN SİG'!M17+'[1]SEGURE'!M17+'[1]ALTINBAŞ'!M17+'[1]COMMERCIAL'!M17+'[1]DAĞLI SIG'!M17+'[1]GOLD SIG'!M17+'[1]GÜEŞ CAN'!M17+'[1]İŞLEK SİG'!M17+'[1]ŞEKER SIG'!M17+'[1]UMBRELLA'!M17+'[1]ZİRVE SIG'!M17+'[1]GÜNEŞ SIG'!M17+'[1]İSVİÇRE SIG'!M17+'[1]KOÇ ALLIA'!M17+'[1]RAY SIG'!M17+'[1]TEB SIG'!M17+'[1]BAŞAK SIG'!M17+'[1]AKFİNANS'!M17</f>
        <v>0</v>
      </c>
      <c r="N20" s="9">
        <f t="shared" si="2"/>
        <v>0</v>
      </c>
    </row>
    <row r="21" spans="3:14" ht="9.75">
      <c r="C21" s="2" t="s">
        <v>33</v>
      </c>
      <c r="D21" s="8">
        <f>'[1]AS CAN'!D18+'[1]LIMASOL'!D18+'[1]BEY SIG'!D18+'[1]TÜRK SİG'!D18+'[1]AXA OYAK'!D18+'[1]ANADOLU'!D18+'[1]KIBRIS SIG'!D18+'[1]GÜVEN SİG'!D18+'[1]SEGURE'!D18+'[1]ALTINBAŞ'!D18+'[1]COMMERCIAL'!D18+'[1]DAĞLI SIG'!D18+'[1]GOLD SIG'!D18+'[1]GÜEŞ CAN'!D18+'[1]İŞLEK SİG'!D18+'[1]ŞEKER SIG'!D18+'[1]UMBRELLA'!D18+'[1]ZİRVE SIG'!D18+'[1]GÜNEŞ SIG'!D18+'[1]İSVİÇRE SIG'!D18+'[1]KOÇ ALLIA'!D18+'[1]RAY SIG'!D18+'[1]TEB SIG'!D18+'[1]BAŞAK SIG'!D18+'[1]AKFİNANS'!D18+'[1]TOWER'!D18</f>
        <v>0</v>
      </c>
      <c r="E21" s="8">
        <f>'[1]AS CAN'!E18+'[1]LIMASOL'!E18+'[1]BEY SIG'!E18+'[1]TÜRK SİG'!E18+'[1]AXA OYAK'!E18+'[1]ANADOLU'!E18+'[1]KIBRIS SIG'!E18+'[1]GÜVEN SİG'!E18+'[1]SEGURE'!E18+'[1]ALTINBAŞ'!E18+'[1]COMMERCIAL'!E18+'[1]DAĞLI SIG'!E18+'[1]GOLD SIG'!E18+'[1]GÜEŞ CAN'!E18+'[1]İŞLEK SİG'!E18+'[1]ŞEKER SIG'!E18+'[1]UMBRELLA'!E18+'[1]ZİRVE SIG'!E18+'[1]GÜNEŞ SIG'!E18+'[1]İSVİÇRE SIG'!E18+'[1]KOÇ ALLIA'!E18+'[1]RAY SIG'!E18+'[1]TEB SIG'!E18+'[1]BAŞAK SIG'!E18+'[1]AKFİNANS'!E18+'[1]TOWER'!E18</f>
        <v>0</v>
      </c>
      <c r="F21" s="8">
        <f>'[1]AS CAN'!F18+'[1]LIMASOL'!F18+'[1]BEY SIG'!F18+'[1]TÜRK SİG'!F18+'[1]AXA OYAK'!F18+'[1]ANADOLU'!F18+'[1]KIBRIS SIG'!F18+'[1]GÜVEN SİG'!F18+'[1]SEGURE'!F18+'[1]ALTINBAŞ'!F18+'[1]COMMERCIAL'!F18+'[1]DAĞLI SIG'!F18+'[1]GOLD SIG'!F18+'[1]GÜEŞ CAN'!F18+'[1]İŞLEK SİG'!F18+'[1]ŞEKER SIG'!F18+'[1]UMBRELLA'!F18+'[1]ZİRVE SIG'!F18+'[1]GÜNEŞ SIG'!F18+'[1]İSVİÇRE SIG'!F18+'[1]KOÇ ALLIA'!F18+'[1]RAY SIG'!F18+'[1]TEB SIG'!F18+'[1]BAŞAK SIG'!F18+'[1]AKFİNANS'!F18+'[1]TOWER'!F18</f>
        <v>0</v>
      </c>
      <c r="G21" s="8">
        <f>'[1]AS CAN'!G18+'[1]LIMASOL'!G18+'[1]BEY SIG'!G18+'[1]TÜRK SİG'!G18+'[1]AXA OYAK'!G18+'[1]ANADOLU'!G18+'[1]KIBRIS SIG'!G18+'[1]GÜVEN SİG'!G18+'[1]SEGURE'!G18+'[1]ALTINBAŞ'!G18+'[1]COMMERCIAL'!G18+'[1]DAĞLI SIG'!G18+'[1]GOLD SIG'!G18+'[1]GÜEŞ CAN'!G18+'[1]İŞLEK SİG'!G18+'[1]ŞEKER SIG'!G18+'[1]UMBRELLA'!G18+'[1]ZİRVE SIG'!G18+'[1]GÜNEŞ SIG'!G18+'[1]İSVİÇRE SIG'!G18+'[1]KOÇ ALLIA'!G18+'[1]RAY SIG'!G18+'[1]TEB SIG'!G18+'[1]BAŞAK SIG'!G18+'[1]AKFİNANS'!G18+'[1]TOWER'!G18</f>
        <v>0</v>
      </c>
      <c r="H21" s="8">
        <f>'[1]AS CAN'!H18+'[1]LIMASOL'!H18+'[1]BEY SIG'!H18+'[1]TÜRK SİG'!H18+'[1]AXA OYAK'!H18+'[1]ANADOLU'!H18+'[1]KIBRIS SIG'!H18+'[1]GÜVEN SİG'!H18+'[1]SEGURE'!H18+'[1]ALTINBAŞ'!H18+'[1]COMMERCIAL'!H18+'[1]DAĞLI SIG'!H18+'[1]GOLD SIG'!H18+'[1]GÜEŞ CAN'!H18+'[1]İŞLEK SİG'!H18+'[1]ŞEKER SIG'!H18+'[1]UMBRELLA'!H18+'[1]ZİRVE SIG'!H18+'[1]GÜNEŞ SIG'!H18+'[1]İSVİÇRE SIG'!H18+'[1]KOÇ ALLIA'!H18+'[1]RAY SIG'!H18+'[1]TEB SIG'!H18+'[1]BAŞAK SIG'!H18+'[1]AKFİNANS'!H18+'[1]TOWER'!H18</f>
        <v>0</v>
      </c>
      <c r="I21" s="8">
        <f>'[1]AS CAN'!I18+'[1]LIMASOL'!I18+'[1]BEY SIG'!I18+'[1]TÜRK SİG'!I18+'[1]AXA OYAK'!I18+'[1]ANADOLU'!I18+'[1]KIBRIS SIG'!I18+'[1]GÜVEN SİG'!I18+'[1]SEGURE'!I18+'[1]ALTINBAŞ'!I18+'[1]COMMERCIAL'!I18+'[1]DAĞLI SIG'!I18+'[1]GOLD SIG'!I18+'[1]GÜEŞ CAN'!I18+'[1]İŞLEK SİG'!I18+'[1]ŞEKER SIG'!I18+'[1]UMBRELLA'!I18+'[1]ZİRVE SIG'!I18+'[1]GÜNEŞ SIG'!I18+'[1]İSVİÇRE SIG'!I18+'[1]KOÇ ALLIA'!I18+'[1]RAY SIG'!I18+'[1]TEB SIG'!I18+'[1]BAŞAK SIG'!I18+'[1]AKFİNANS'!I18+'[1]TOWER'!I18</f>
        <v>0</v>
      </c>
      <c r="J21" s="8">
        <f>'[1]AS CAN'!J18+'[1]LIMASOL'!J18+'[1]BEY SIG'!J18+'[1]TÜRK SİG'!J18+'[1]AXA OYAK'!J18+'[1]ANADOLU'!J18+'[1]KIBRIS SIG'!J18+'[1]GÜVEN SİG'!J18+'[1]SEGURE'!J18+'[1]ALTINBAŞ'!J18+'[1]COMMERCIAL'!J18+'[1]DAĞLI SIG'!J18+'[1]GOLD SIG'!J18+'[1]GÜEŞ CAN'!J18+'[1]İŞLEK SİG'!J18+'[1]ŞEKER SIG'!J18+'[1]UMBRELLA'!J18+'[1]ZİRVE SIG'!J18+'[1]GÜNEŞ SIG'!J18+'[1]İSVİÇRE SIG'!J18+'[1]KOÇ ALLIA'!J18+'[1]RAY SIG'!J18+'[1]TEB SIG'!J18+'[1]BAŞAK SIG'!J18+'[1]AKFİNANS'!J18+'[1]TOWER'!J18</f>
        <v>0</v>
      </c>
      <c r="K21" s="8">
        <f>'[1]AS CAN'!K18+'[1]LIMASOL'!K18+'[1]BEY SIG'!K18+'[1]TÜRK SİG'!K18+'[1]AXA OYAK'!K18+'[1]ANADOLU'!K18+'[1]KIBRIS SIG'!K18+'[1]GÜVEN SİG'!K18+'[1]SEGURE'!K18+'[1]ALTINBAŞ'!K18+'[1]COMMERCIAL'!K18+'[1]DAĞLI SIG'!K18+'[1]GOLD SIG'!K18+'[1]GÜEŞ CAN'!K18+'[1]İŞLEK SİG'!K18+'[1]ŞEKER SIG'!K18+'[1]UMBRELLA'!K18+'[1]ZİRVE SIG'!K18+'[1]GÜNEŞ SIG'!K18+'[1]İSVİÇRE SIG'!K18+'[1]KOÇ ALLIA'!K18+'[1]RAY SIG'!K18+'[1]TEB SIG'!K18+'[1]BAŞAK SIG'!K18+'[1]AKFİNANS'!K18+'[1]TOWER'!K18</f>
        <v>0</v>
      </c>
      <c r="L21" s="9">
        <f t="shared" si="1"/>
        <v>0</v>
      </c>
      <c r="M21" s="8">
        <f>'[1]AS CAN'!M17+'[1]LIMASOL'!M18+'[1]BEY SIG'!M17+'[1]TÜRK SİG'!M17+'[1]AXA OYAK'!M17+'[1]ANADOLU'!M17+'[1]KIBRIS SIG'!M18+'[1]GÜVEN SİG'!M18+'[1]SEGURE'!M18+'[1]ALTINBAŞ'!M18+'[1]COMMERCIAL'!M18+'[1]DAĞLI SIG'!M18+'[1]GOLD SIG'!M18+'[1]GÜEŞ CAN'!M18+'[1]İŞLEK SİG'!M18+'[1]ŞEKER SIG'!M18+'[1]UMBRELLA'!M18+'[1]ZİRVE SIG'!M18+'[1]GÜNEŞ SIG'!M18+'[1]İSVİÇRE SIG'!M18+'[1]KOÇ ALLIA'!M18+'[1]RAY SIG'!M18+'[1]TEB SIG'!M18+'[1]BAŞAK SIG'!M18+'[1]AKFİNANS'!M18</f>
        <v>0</v>
      </c>
      <c r="N21" s="9">
        <f t="shared" si="2"/>
        <v>0</v>
      </c>
    </row>
    <row r="22" spans="3:14" ht="9.75">
      <c r="C22" s="2" t="s">
        <v>34</v>
      </c>
      <c r="D22" s="8">
        <f>'[1]AS CAN'!D19+'[1]LIMASOL'!D19+'[1]BEY SIG'!D19+'[1]TÜRK SİG'!D19+'[1]AXA OYAK'!D19+'[1]ANADOLU'!D19+'[1]KIBRIS SIG'!D19+'[1]GÜVEN SİG'!D19+'[1]SEGURE'!D19+'[1]ALTINBAŞ'!D19+'[1]COMMERCIAL'!D19+'[1]DAĞLI SIG'!D19+'[1]GOLD SIG'!D19+'[1]GÜEŞ CAN'!D19+'[1]İŞLEK SİG'!D19+'[1]ŞEKER SIG'!D19+'[1]UMBRELLA'!D19+'[1]ZİRVE SIG'!D19+'[1]GÜNEŞ SIG'!D19+'[1]İSVİÇRE SIG'!D19+'[1]KOÇ ALLIA'!D19+'[1]RAY SIG'!D19+'[1]TEB SIG'!D19+'[1]BAŞAK SIG'!D19+'[1]AKFİNANS'!D19+'[1]TOWER'!D19</f>
        <v>0</v>
      </c>
      <c r="E22" s="8">
        <f>'[1]AS CAN'!E19+'[1]LIMASOL'!E19+'[1]BEY SIG'!E19+'[1]TÜRK SİG'!E19+'[1]AXA OYAK'!E19+'[1]ANADOLU'!E19+'[1]KIBRIS SIG'!E19+'[1]GÜVEN SİG'!E19+'[1]SEGURE'!E19+'[1]ALTINBAŞ'!E19+'[1]COMMERCIAL'!E19+'[1]DAĞLI SIG'!E19+'[1]GOLD SIG'!E19+'[1]GÜEŞ CAN'!E19+'[1]İŞLEK SİG'!E19+'[1]ŞEKER SIG'!E19+'[1]UMBRELLA'!E19+'[1]ZİRVE SIG'!E19+'[1]GÜNEŞ SIG'!E19+'[1]İSVİÇRE SIG'!E19+'[1]KOÇ ALLIA'!E19+'[1]RAY SIG'!E19+'[1]TEB SIG'!E19+'[1]BAŞAK SIG'!E19+'[1]AKFİNANS'!E19+'[1]TOWER'!E19</f>
        <v>0</v>
      </c>
      <c r="F22" s="8">
        <f>'[1]AS CAN'!F19+'[1]LIMASOL'!F19+'[1]BEY SIG'!F19+'[1]TÜRK SİG'!F19+'[1]AXA OYAK'!F19+'[1]ANADOLU'!F19+'[1]KIBRIS SIG'!F19+'[1]GÜVEN SİG'!F19+'[1]SEGURE'!F19+'[1]ALTINBAŞ'!F19+'[1]COMMERCIAL'!F19+'[1]DAĞLI SIG'!F19+'[1]GOLD SIG'!F19+'[1]GÜEŞ CAN'!F19+'[1]İŞLEK SİG'!F19+'[1]ŞEKER SIG'!F19+'[1]UMBRELLA'!F19+'[1]ZİRVE SIG'!F19+'[1]GÜNEŞ SIG'!F19+'[1]İSVİÇRE SIG'!F19+'[1]KOÇ ALLIA'!F19+'[1]RAY SIG'!F19+'[1]TEB SIG'!F19+'[1]BAŞAK SIG'!F19+'[1]AKFİNANS'!F19+'[1]TOWER'!F19</f>
        <v>0</v>
      </c>
      <c r="G22" s="8">
        <f>'[1]AS CAN'!G19+'[1]LIMASOL'!G19+'[1]BEY SIG'!G19+'[1]TÜRK SİG'!G19+'[1]AXA OYAK'!G19+'[1]ANADOLU'!G19+'[1]KIBRIS SIG'!G19+'[1]GÜVEN SİG'!G19+'[1]SEGURE'!G19+'[1]ALTINBAŞ'!G19+'[1]COMMERCIAL'!G19+'[1]DAĞLI SIG'!G19+'[1]GOLD SIG'!G19+'[1]GÜEŞ CAN'!G19+'[1]İŞLEK SİG'!G19+'[1]ŞEKER SIG'!G19+'[1]UMBRELLA'!G19+'[1]ZİRVE SIG'!G19+'[1]GÜNEŞ SIG'!G19+'[1]İSVİÇRE SIG'!G19+'[1]KOÇ ALLIA'!G19+'[1]RAY SIG'!G19+'[1]TEB SIG'!G19+'[1]BAŞAK SIG'!G19+'[1]AKFİNANS'!G19+'[1]TOWER'!G19</f>
        <v>0</v>
      </c>
      <c r="H22" s="8">
        <f>'[1]AS CAN'!H19+'[1]LIMASOL'!H19+'[1]BEY SIG'!H19+'[1]TÜRK SİG'!H19+'[1]AXA OYAK'!H19+'[1]ANADOLU'!H19+'[1]KIBRIS SIG'!H19+'[1]GÜVEN SİG'!H19+'[1]SEGURE'!H19+'[1]ALTINBAŞ'!H19+'[1]COMMERCIAL'!H19+'[1]DAĞLI SIG'!H19+'[1]GOLD SIG'!H19+'[1]GÜEŞ CAN'!H19+'[1]İŞLEK SİG'!H19+'[1]ŞEKER SIG'!H19+'[1]UMBRELLA'!H19+'[1]ZİRVE SIG'!H19+'[1]GÜNEŞ SIG'!H19+'[1]İSVİÇRE SIG'!H19+'[1]KOÇ ALLIA'!H19+'[1]RAY SIG'!H19+'[1]TEB SIG'!H19+'[1]BAŞAK SIG'!H19+'[1]AKFİNANS'!H19+'[1]TOWER'!H19</f>
        <v>0</v>
      </c>
      <c r="I22" s="8">
        <f>'[1]AS CAN'!I19+'[1]LIMASOL'!I19+'[1]BEY SIG'!I19+'[1]TÜRK SİG'!I19+'[1]AXA OYAK'!I19+'[1]ANADOLU'!I19+'[1]KIBRIS SIG'!I19+'[1]GÜVEN SİG'!I19+'[1]SEGURE'!I19+'[1]ALTINBAŞ'!I19+'[1]COMMERCIAL'!I19+'[1]DAĞLI SIG'!I19+'[1]GOLD SIG'!I19+'[1]GÜEŞ CAN'!I19+'[1]İŞLEK SİG'!I19+'[1]ŞEKER SIG'!I19+'[1]UMBRELLA'!I19+'[1]ZİRVE SIG'!I19+'[1]GÜNEŞ SIG'!I19+'[1]İSVİÇRE SIG'!I19+'[1]KOÇ ALLIA'!I19+'[1]RAY SIG'!I19+'[1]TEB SIG'!I19+'[1]BAŞAK SIG'!I19+'[1]AKFİNANS'!I19+'[1]TOWER'!I19</f>
        <v>0</v>
      </c>
      <c r="J22" s="8">
        <f>'[1]AS CAN'!J19+'[1]LIMASOL'!J19+'[1]BEY SIG'!J19+'[1]TÜRK SİG'!J19+'[1]AXA OYAK'!J19+'[1]ANADOLU'!J19+'[1]KIBRIS SIG'!J19+'[1]GÜVEN SİG'!J19+'[1]SEGURE'!J19+'[1]ALTINBAŞ'!J19+'[1]COMMERCIAL'!J19+'[1]DAĞLI SIG'!J19+'[1]GOLD SIG'!J19+'[1]GÜEŞ CAN'!J19+'[1]İŞLEK SİG'!J19+'[1]ŞEKER SIG'!J19+'[1]UMBRELLA'!J19+'[1]ZİRVE SIG'!J19+'[1]GÜNEŞ SIG'!J19+'[1]İSVİÇRE SIG'!J19+'[1]KOÇ ALLIA'!J19+'[1]RAY SIG'!J19+'[1]TEB SIG'!J19+'[1]BAŞAK SIG'!J19+'[1]AKFİNANS'!J19+'[1]TOWER'!J19</f>
        <v>0</v>
      </c>
      <c r="K22" s="8">
        <f>'[1]AS CAN'!K19+'[1]LIMASOL'!K19+'[1]BEY SIG'!K19+'[1]TÜRK SİG'!K19+'[1]AXA OYAK'!K19+'[1]ANADOLU'!K19+'[1]KIBRIS SIG'!K19+'[1]GÜVEN SİG'!K19+'[1]SEGURE'!K19+'[1]ALTINBAŞ'!K19+'[1]COMMERCIAL'!K19+'[1]DAĞLI SIG'!K19+'[1]GOLD SIG'!K19+'[1]GÜEŞ CAN'!K19+'[1]İŞLEK SİG'!K19+'[1]ŞEKER SIG'!K19+'[1]UMBRELLA'!K19+'[1]ZİRVE SIG'!K19+'[1]GÜNEŞ SIG'!K19+'[1]İSVİÇRE SIG'!K19+'[1]KOÇ ALLIA'!K19+'[1]RAY SIG'!K19+'[1]TEB SIG'!K19+'[1]BAŞAK SIG'!K19+'[1]AKFİNANS'!K19+'[1]TOWER'!K19</f>
        <v>0</v>
      </c>
      <c r="L22" s="9">
        <f t="shared" si="1"/>
        <v>0</v>
      </c>
      <c r="M22" s="8">
        <f>'[1]AS CAN'!M18+'[1]LIMASOL'!M19+'[1]BEY SIG'!M18+'[1]TÜRK SİG'!M18+'[1]AXA OYAK'!M18+'[1]ANADOLU'!M18+'[1]KIBRIS SIG'!M19+'[1]GÜVEN SİG'!M19+'[1]SEGURE'!M19+'[1]ALTINBAŞ'!M19+'[1]COMMERCIAL'!M19+'[1]DAĞLI SIG'!M19+'[1]GOLD SIG'!M19+'[1]GÜEŞ CAN'!M19+'[1]İŞLEK SİG'!M19+'[1]ŞEKER SIG'!M19+'[1]UMBRELLA'!M19+'[1]ZİRVE SIG'!M19+'[1]GÜNEŞ SIG'!M19+'[1]İSVİÇRE SIG'!M19+'[1]KOÇ ALLIA'!M19+'[1]RAY SIG'!M19+'[1]TEB SIG'!M19+'[1]BAŞAK SIG'!M19+'[1]AKFİNANS'!M19</f>
        <v>0</v>
      </c>
      <c r="N22" s="9">
        <f t="shared" si="2"/>
        <v>0</v>
      </c>
    </row>
    <row r="23" spans="3:14" ht="9.75">
      <c r="C23" s="2" t="s">
        <v>35</v>
      </c>
      <c r="D23" s="8">
        <f>'[1]AS CAN'!D20+'[1]LIMASOL'!D20+'[1]BEY SIG'!D20+'[1]TÜRK SİG'!D20+'[1]AXA OYAK'!D20+'[1]ANADOLU'!D20+'[1]KIBRIS SIG'!D20+'[1]GÜVEN SİG'!D20+'[1]SEGURE'!D20+'[1]ALTINBAŞ'!D20+'[1]COMMERCIAL'!D20+'[1]DAĞLI SIG'!D20+'[1]GOLD SIG'!D20+'[1]GÜEŞ CAN'!D20+'[1]İŞLEK SİG'!D20+'[1]ŞEKER SIG'!D20+'[1]UMBRELLA'!D20+'[1]ZİRVE SIG'!D20+'[1]GÜNEŞ SIG'!D20+'[1]İSVİÇRE SIG'!D20+'[1]KOÇ ALLIA'!D20+'[1]RAY SIG'!D20+'[1]TEB SIG'!D20+'[1]BAŞAK SIG'!D20+'[1]AKFİNANS'!D20+'[1]TOWER'!D20</f>
        <v>0</v>
      </c>
      <c r="E23" s="8">
        <f>'[1]AS CAN'!E20+'[1]LIMASOL'!E20+'[1]BEY SIG'!E20+'[1]TÜRK SİG'!E20+'[1]AXA OYAK'!E20+'[1]ANADOLU'!E20+'[1]KIBRIS SIG'!E20+'[1]GÜVEN SİG'!E20+'[1]SEGURE'!E20+'[1]ALTINBAŞ'!E20+'[1]COMMERCIAL'!E20+'[1]DAĞLI SIG'!E20+'[1]GOLD SIG'!E20+'[1]GÜEŞ CAN'!E20+'[1]İŞLEK SİG'!E20+'[1]ŞEKER SIG'!E20+'[1]UMBRELLA'!E20+'[1]ZİRVE SIG'!E20+'[1]GÜNEŞ SIG'!E20+'[1]İSVİÇRE SIG'!E20+'[1]KOÇ ALLIA'!E20+'[1]RAY SIG'!E20+'[1]TEB SIG'!E20+'[1]BAŞAK SIG'!E20+'[1]AKFİNANS'!E20+'[1]TOWER'!E20</f>
        <v>0</v>
      </c>
      <c r="F23" s="8">
        <f>'[1]AS CAN'!F20+'[1]LIMASOL'!F20+'[1]BEY SIG'!F20+'[1]TÜRK SİG'!F20+'[1]AXA OYAK'!F20+'[1]ANADOLU'!F20+'[1]KIBRIS SIG'!F20+'[1]GÜVEN SİG'!F20+'[1]SEGURE'!F20+'[1]ALTINBAŞ'!F20+'[1]COMMERCIAL'!F20+'[1]DAĞLI SIG'!F20+'[1]GOLD SIG'!F20+'[1]GÜEŞ CAN'!F20+'[1]İŞLEK SİG'!F20+'[1]ŞEKER SIG'!F20+'[1]UMBRELLA'!F20+'[1]ZİRVE SIG'!F20+'[1]GÜNEŞ SIG'!F20+'[1]İSVİÇRE SIG'!F20+'[1]KOÇ ALLIA'!F20+'[1]RAY SIG'!F20+'[1]TEB SIG'!F20+'[1]BAŞAK SIG'!F20+'[1]AKFİNANS'!F20+'[1]TOWER'!F20</f>
        <v>0</v>
      </c>
      <c r="G23" s="8">
        <f>'[1]AS CAN'!G20+'[1]LIMASOL'!G20+'[1]BEY SIG'!G20+'[1]TÜRK SİG'!G20+'[1]AXA OYAK'!G20+'[1]ANADOLU'!G20+'[1]KIBRIS SIG'!G20+'[1]GÜVEN SİG'!G20+'[1]SEGURE'!G20+'[1]ALTINBAŞ'!G20+'[1]COMMERCIAL'!G20+'[1]DAĞLI SIG'!G20+'[1]GOLD SIG'!G20+'[1]GÜEŞ CAN'!G20+'[1]İŞLEK SİG'!G20+'[1]ŞEKER SIG'!G20+'[1]UMBRELLA'!G20+'[1]ZİRVE SIG'!G20+'[1]GÜNEŞ SIG'!G20+'[1]İSVİÇRE SIG'!G20+'[1]KOÇ ALLIA'!G20+'[1]RAY SIG'!G20+'[1]TEB SIG'!G20+'[1]BAŞAK SIG'!G20+'[1]AKFİNANS'!G20+'[1]TOWER'!G20</f>
        <v>0</v>
      </c>
      <c r="H23" s="8">
        <f>'[1]AS CAN'!H20+'[1]LIMASOL'!H20+'[1]BEY SIG'!H20+'[1]TÜRK SİG'!H20+'[1]AXA OYAK'!H20+'[1]ANADOLU'!H20+'[1]KIBRIS SIG'!H20+'[1]GÜVEN SİG'!H20+'[1]SEGURE'!H20+'[1]ALTINBAŞ'!H20+'[1]COMMERCIAL'!H20+'[1]DAĞLI SIG'!H20+'[1]GOLD SIG'!H20+'[1]GÜEŞ CAN'!H20+'[1]İŞLEK SİG'!H20+'[1]ŞEKER SIG'!H20+'[1]UMBRELLA'!H20+'[1]ZİRVE SIG'!H20+'[1]GÜNEŞ SIG'!H20+'[1]İSVİÇRE SIG'!H20+'[1]KOÇ ALLIA'!H20+'[1]RAY SIG'!H20+'[1]TEB SIG'!H20+'[1]BAŞAK SIG'!H20+'[1]AKFİNANS'!H20+'[1]TOWER'!H20</f>
        <v>0</v>
      </c>
      <c r="I23" s="8">
        <f>'[1]AS CAN'!I20+'[1]LIMASOL'!I20+'[1]BEY SIG'!I20+'[1]TÜRK SİG'!I20+'[1]AXA OYAK'!I20+'[1]ANADOLU'!I20+'[1]KIBRIS SIG'!I20+'[1]GÜVEN SİG'!I20+'[1]SEGURE'!I20+'[1]ALTINBAŞ'!I20+'[1]COMMERCIAL'!I20+'[1]DAĞLI SIG'!I20+'[1]GOLD SIG'!I20+'[1]GÜEŞ CAN'!I20+'[1]İŞLEK SİG'!I20+'[1]ŞEKER SIG'!I20+'[1]UMBRELLA'!I20+'[1]ZİRVE SIG'!I20+'[1]GÜNEŞ SIG'!I20+'[1]İSVİÇRE SIG'!I20+'[1]KOÇ ALLIA'!I20+'[1]RAY SIG'!I20+'[1]TEB SIG'!I20+'[1]BAŞAK SIG'!I20+'[1]AKFİNANS'!I20+'[1]TOWER'!I20</f>
        <v>0</v>
      </c>
      <c r="J23" s="8">
        <f>'[1]AS CAN'!J20+'[1]LIMASOL'!J20+'[1]BEY SIG'!J20+'[1]TÜRK SİG'!J20+'[1]AXA OYAK'!J20+'[1]ANADOLU'!J20+'[1]KIBRIS SIG'!J20+'[1]GÜVEN SİG'!J20+'[1]SEGURE'!J20+'[1]ALTINBAŞ'!J20+'[1]COMMERCIAL'!J20+'[1]DAĞLI SIG'!J20+'[1]GOLD SIG'!J20+'[1]GÜEŞ CAN'!J20+'[1]İŞLEK SİG'!J20+'[1]ŞEKER SIG'!J20+'[1]UMBRELLA'!J20+'[1]ZİRVE SIG'!J20+'[1]GÜNEŞ SIG'!J20+'[1]İSVİÇRE SIG'!J20+'[1]KOÇ ALLIA'!J20+'[1]RAY SIG'!J20+'[1]TEB SIG'!J20+'[1]BAŞAK SIG'!J20+'[1]AKFİNANS'!J20+'[1]TOWER'!J20</f>
        <v>0</v>
      </c>
      <c r="K23" s="8">
        <f>'[1]AS CAN'!K20+'[1]LIMASOL'!K20+'[1]BEY SIG'!K20+'[1]TÜRK SİG'!K20+'[1]AXA OYAK'!K20+'[1]ANADOLU'!K20+'[1]KIBRIS SIG'!K20+'[1]GÜVEN SİG'!K20+'[1]SEGURE'!K20+'[1]ALTINBAŞ'!K20+'[1]COMMERCIAL'!K20+'[1]DAĞLI SIG'!K20+'[1]GOLD SIG'!K20+'[1]GÜEŞ CAN'!K20+'[1]İŞLEK SİG'!K20+'[1]ŞEKER SIG'!K20+'[1]UMBRELLA'!K20+'[1]ZİRVE SIG'!K20+'[1]GÜNEŞ SIG'!K20+'[1]İSVİÇRE SIG'!K20+'[1]KOÇ ALLIA'!K20+'[1]RAY SIG'!K20+'[1]TEB SIG'!K20+'[1]BAŞAK SIG'!K20+'[1]AKFİNANS'!K20+'[1]TOWER'!K20</f>
        <v>0</v>
      </c>
      <c r="L23" s="9">
        <f t="shared" si="1"/>
        <v>0</v>
      </c>
      <c r="M23" s="8">
        <f>'[1]AS CAN'!M19+'[1]LIMASOL'!M20+'[1]BEY SIG'!M19+'[1]TÜRK SİG'!M19+'[1]AXA OYAK'!M19+'[1]ANADOLU'!M19+'[1]KIBRIS SIG'!M20+'[1]GÜVEN SİG'!M20+'[1]SEGURE'!M20+'[1]ALTINBAŞ'!M20+'[1]COMMERCIAL'!M20+'[1]DAĞLI SIG'!M20+'[1]GOLD SIG'!M20+'[1]GÜEŞ CAN'!M20+'[1]İŞLEK SİG'!M20+'[1]ŞEKER SIG'!M20+'[1]UMBRELLA'!M20+'[1]ZİRVE SIG'!M20+'[1]GÜNEŞ SIG'!M20+'[1]İSVİÇRE SIG'!M20+'[1]KOÇ ALLIA'!M20+'[1]RAY SIG'!M20+'[1]TEB SIG'!M20+'[1]BAŞAK SIG'!M20+'[1]AKFİNANS'!M20</f>
        <v>0</v>
      </c>
      <c r="N23" s="9">
        <f t="shared" si="2"/>
        <v>0</v>
      </c>
    </row>
    <row r="24" spans="2:14" ht="9.75">
      <c r="B24" s="2" t="s">
        <v>36</v>
      </c>
      <c r="C24" s="2" t="s">
        <v>37</v>
      </c>
      <c r="D24" s="8">
        <f>'[1]AS CAN'!D21+'[1]LIMASOL'!D21+'[1]BEY SIG'!D21+'[1]TÜRK SİG'!D21+'[1]AXA OYAK'!D21+'[1]ANADOLU'!D21+'[1]KIBRIS SIG'!D21+'[1]GÜVEN SİG'!D21+'[1]SEGURE'!D21+'[1]ALTINBAŞ'!D21+'[1]COMMERCIAL'!D21+'[1]DAĞLI SIG'!D21+'[1]GOLD SIG'!D21+'[1]GÜEŞ CAN'!D21+'[1]İŞLEK SİG'!D21+'[1]ŞEKER SIG'!D21+'[1]UMBRELLA'!D21+'[1]ZİRVE SIG'!D21+'[1]GÜNEŞ SIG'!D21+'[1]İSVİÇRE SIG'!D21+'[1]KOÇ ALLIA'!D21+'[1]RAY SIG'!D21+'[1]TEB SIG'!D21+'[1]BAŞAK SIG'!D21+'[1]AKFİNANS'!D21+'[1]TOWER'!D21</f>
        <v>224938.61</v>
      </c>
      <c r="E24" s="8">
        <f>'[1]AS CAN'!E21+'[1]LIMASOL'!E21+'[1]BEY SIG'!E21+'[1]TÜRK SİG'!E21+'[1]AXA OYAK'!E21+'[1]ANADOLU'!E21+'[1]KIBRIS SIG'!E21+'[1]GÜVEN SİG'!E21+'[1]SEGURE'!E21+'[1]ALTINBAŞ'!E21+'[1]COMMERCIAL'!E21+'[1]DAĞLI SIG'!E21+'[1]GOLD SIG'!E21+'[1]GÜEŞ CAN'!E21+'[1]İŞLEK SİG'!E21+'[1]ŞEKER SIG'!E21+'[1]UMBRELLA'!E21+'[1]ZİRVE SIG'!E21+'[1]GÜNEŞ SIG'!E21+'[1]İSVİÇRE SIG'!E21+'[1]KOÇ ALLIA'!E21+'[1]RAY SIG'!E21+'[1]TEB SIG'!E21+'[1]BAŞAK SIG'!E21+'[1]AKFİNANS'!E21+'[1]TOWER'!E21</f>
        <v>157972.74</v>
      </c>
      <c r="F24" s="8">
        <f>'[1]AS CAN'!F21+'[1]LIMASOL'!F21+'[1]BEY SIG'!F21+'[1]TÜRK SİG'!F21+'[1]AXA OYAK'!F21+'[1]ANADOLU'!F21+'[1]KIBRIS SIG'!F21+'[1]GÜVEN SİG'!F21+'[1]SEGURE'!F21+'[1]ALTINBAŞ'!F21+'[1]COMMERCIAL'!F21+'[1]DAĞLI SIG'!F21+'[1]GOLD SIG'!F21+'[1]GÜEŞ CAN'!F21+'[1]İŞLEK SİG'!F21+'[1]ŞEKER SIG'!F21+'[1]UMBRELLA'!F21+'[1]ZİRVE SIG'!F21+'[1]GÜNEŞ SIG'!F21+'[1]İSVİÇRE SIG'!F21+'[1]KOÇ ALLIA'!F21+'[1]RAY SIG'!F21+'[1]TEB SIG'!F21+'[1]BAŞAK SIG'!F21+'[1]AKFİNANS'!F21+'[1]TOWER'!F21</f>
        <v>3586820.7399999998</v>
      </c>
      <c r="G24" s="8">
        <f>'[1]AS CAN'!G21+'[1]LIMASOL'!G21+'[1]BEY SIG'!G21+'[1]TÜRK SİG'!G21+'[1]AXA OYAK'!G21+'[1]ANADOLU'!G21+'[1]KIBRIS SIG'!G21+'[1]GÜVEN SİG'!G21+'[1]SEGURE'!G21+'[1]ALTINBAŞ'!G21+'[1]COMMERCIAL'!G21+'[1]DAĞLI SIG'!G21+'[1]GOLD SIG'!G21+'[1]GÜEŞ CAN'!G21+'[1]İŞLEK SİG'!G21+'[1]ŞEKER SIG'!G21+'[1]UMBRELLA'!G21+'[1]ZİRVE SIG'!G21+'[1]GÜNEŞ SIG'!G21+'[1]İSVİÇRE SIG'!G21+'[1]KOÇ ALLIA'!G21+'[1]RAY SIG'!G21+'[1]TEB SIG'!G21+'[1]BAŞAK SIG'!G21+'[1]AKFİNANS'!G21+'[1]TOWER'!G21</f>
        <v>257504.34000000005</v>
      </c>
      <c r="H24" s="8">
        <f>'[1]AS CAN'!H21+'[1]LIMASOL'!H21+'[1]BEY SIG'!H21+'[1]TÜRK SİG'!H21+'[1]AXA OYAK'!H21+'[1]ANADOLU'!H21+'[1]KIBRIS SIG'!H21+'[1]GÜVEN SİG'!H21+'[1]SEGURE'!H21+'[1]ALTINBAŞ'!H21+'[1]COMMERCIAL'!H21+'[1]DAĞLI SIG'!H21+'[1]GOLD SIG'!H21+'[1]GÜEŞ CAN'!H21+'[1]İŞLEK SİG'!H21+'[1]ŞEKER SIG'!H21+'[1]UMBRELLA'!H21+'[1]ZİRVE SIG'!H21+'[1]GÜNEŞ SIG'!H21+'[1]İSVİÇRE SIG'!H21+'[1]KOÇ ALLIA'!H21+'[1]RAY SIG'!H21+'[1]TEB SIG'!H21+'[1]BAŞAK SIG'!H21+'[1]AKFİNANS'!H21+'[1]TOWER'!H21</f>
        <v>12173.04</v>
      </c>
      <c r="I24" s="8">
        <f>'[1]AS CAN'!I21+'[1]LIMASOL'!I21+'[1]BEY SIG'!I21+'[1]TÜRK SİG'!I21+'[1]AXA OYAK'!I21+'[1]ANADOLU'!I21+'[1]KIBRIS SIG'!I21+'[1]GÜVEN SİG'!I21+'[1]SEGURE'!I21+'[1]ALTINBAŞ'!I21+'[1]COMMERCIAL'!I21+'[1]DAĞLI SIG'!I21+'[1]GOLD SIG'!I21+'[1]GÜEŞ CAN'!I21+'[1]İŞLEK SİG'!I21+'[1]ŞEKER SIG'!I21+'[1]UMBRELLA'!I21+'[1]ZİRVE SIG'!I21+'[1]GÜNEŞ SIG'!I21+'[1]İSVİÇRE SIG'!I21+'[1]KOÇ ALLIA'!I21+'[1]RAY SIG'!I21+'[1]TEB SIG'!I21+'[1]BAŞAK SIG'!I21+'[1]AKFİNANS'!I21+'[1]TOWER'!I21</f>
        <v>0</v>
      </c>
      <c r="J24" s="8">
        <f>'[1]AS CAN'!J21+'[1]LIMASOL'!J21+'[1]BEY SIG'!J21+'[1]TÜRK SİG'!J21+'[1]AXA OYAK'!J21+'[1]ANADOLU'!J21+'[1]KIBRIS SIG'!J21+'[1]GÜVEN SİG'!J21+'[1]SEGURE'!J21+'[1]ALTINBAŞ'!J21+'[1]COMMERCIAL'!J21+'[1]DAĞLI SIG'!J21+'[1]GOLD SIG'!J21+'[1]GÜEŞ CAN'!J21+'[1]İŞLEK SİG'!J21+'[1]ŞEKER SIG'!J21+'[1]UMBRELLA'!J21+'[1]ZİRVE SIG'!J21+'[1]GÜNEŞ SIG'!J21+'[1]İSVİÇRE SIG'!J21+'[1]KOÇ ALLIA'!J21+'[1]RAY SIG'!J21+'[1]TEB SIG'!J21+'[1]BAŞAK SIG'!J21+'[1]AKFİNANS'!J21+'[1]TOWER'!J21</f>
        <v>0</v>
      </c>
      <c r="K24" s="8">
        <f>'[1]AS CAN'!K21+'[1]LIMASOL'!K21+'[1]BEY SIG'!K21+'[1]TÜRK SİG'!K21+'[1]AXA OYAK'!K21+'[1]ANADOLU'!K21+'[1]KIBRIS SIG'!K21+'[1]GÜVEN SİG'!K21+'[1]SEGURE'!K21+'[1]ALTINBAŞ'!K21+'[1]COMMERCIAL'!K21+'[1]DAĞLI SIG'!K21+'[1]GOLD SIG'!K21+'[1]GÜEŞ CAN'!K21+'[1]İŞLEK SİG'!K21+'[1]ŞEKER SIG'!K21+'[1]UMBRELLA'!K21+'[1]ZİRVE SIG'!K21+'[1]GÜNEŞ SIG'!K21+'[1]İSVİÇRE SIG'!K21+'[1]KOÇ ALLIA'!K21+'[1]RAY SIG'!K21+'[1]TEB SIG'!K21+'[1]BAŞAK SIG'!K21+'[1]AKFİNANS'!K21+'[1]TOWER'!K21</f>
        <v>53</v>
      </c>
      <c r="L24" s="9">
        <f t="shared" si="1"/>
        <v>4239462.47</v>
      </c>
      <c r="M24" s="8">
        <f>'[1]AS CAN'!M20+'[1]LIMASOL'!M21+'[1]BEY SIG'!M20+'[1]TÜRK SİG'!M20+'[1]AXA OYAK'!M20+'[1]ANADOLU'!M20+'[1]KIBRIS SIG'!M21+'[1]GÜVEN SİG'!M21+'[1]SEGURE'!M21+'[1]ALTINBAŞ'!M21+'[1]COMMERCIAL'!M21+'[1]DAĞLI SIG'!M21+'[1]GOLD SIG'!M21+'[1]GÜEŞ CAN'!M21+'[1]İŞLEK SİG'!M21+'[1]ŞEKER SIG'!M21+'[1]UMBRELLA'!M21+'[1]ZİRVE SIG'!M21+'[1]GÜNEŞ SIG'!M21+'[1]İSVİÇRE SIG'!M21+'[1]KOÇ ALLIA'!M21+'[1]RAY SIG'!M21+'[1]TEB SIG'!M21+'[1]BAŞAK SIG'!M21+'[1]AKFİNANS'!M21</f>
        <v>1593.1100000000001</v>
      </c>
      <c r="N24" s="9">
        <f t="shared" si="2"/>
        <v>4241055.58</v>
      </c>
    </row>
    <row r="25" spans="1:14" ht="9.75">
      <c r="A25" s="1" t="s">
        <v>38</v>
      </c>
      <c r="C25" s="12" t="s">
        <v>39</v>
      </c>
      <c r="D25" s="10">
        <f aca="true" t="shared" si="5" ref="D25:K25">D26+D27+D28+D29+D37</f>
        <v>3531698.37</v>
      </c>
      <c r="E25" s="10">
        <f t="shared" si="5"/>
        <v>1270828.4200000002</v>
      </c>
      <c r="F25" s="10">
        <f t="shared" si="5"/>
        <v>33067864.929999996</v>
      </c>
      <c r="G25" s="10">
        <f t="shared" si="5"/>
        <v>1309874.95</v>
      </c>
      <c r="H25" s="10">
        <f t="shared" si="5"/>
        <v>589155.69</v>
      </c>
      <c r="I25" s="10">
        <f t="shared" si="5"/>
        <v>0</v>
      </c>
      <c r="J25" s="10">
        <f t="shared" si="5"/>
        <v>0</v>
      </c>
      <c r="K25" s="10">
        <f t="shared" si="5"/>
        <v>415162</v>
      </c>
      <c r="L25" s="10">
        <f t="shared" si="1"/>
        <v>40184584.36</v>
      </c>
      <c r="M25" s="11">
        <f>'[1]AS CAN'!M21+'[1]LIMASOL'!M22+'[1]BEY SIG'!M21+'[1]TÜRK SİG'!M21+'[1]AXA OYAK'!M21+'[1]ANADOLU'!M21+'[1]KIBRIS SIG'!M22+'[1]GÜVEN SİG'!M22+'[1]SEGURE'!M22+'[1]ALTINBAŞ'!M22+'[1]COMMERCIAL'!M22+'[1]DAĞLI SIG'!M22+'[1]GOLD SIG'!M22+'[1]GÜEŞ CAN'!M22+'[1]İŞLEK SİG'!M22+'[1]ŞEKER SIG'!M22+'[1]UMBRELLA'!M22+'[1]ZİRVE SIG'!M22+'[1]GÜNEŞ SIG'!M22+'[1]İSVİÇRE SIG'!M22+'[1]KOÇ ALLIA'!M22+'[1]RAY SIG'!M22+'[1]TEB SIG'!M22+'[1]BAŞAK SIG'!M22+'[1]AKFİNANS'!M22</f>
        <v>282624.65</v>
      </c>
      <c r="N25" s="10">
        <f t="shared" si="2"/>
        <v>40467209.01</v>
      </c>
    </row>
    <row r="26" spans="2:14" ht="9.75">
      <c r="B26" s="2" t="s">
        <v>14</v>
      </c>
      <c r="C26" s="2" t="s">
        <v>40</v>
      </c>
      <c r="D26" s="8">
        <f>'[1]AS CAN'!D23+'[1]LIMASOL'!D23+'[1]BEY SIG'!D23+'[1]TÜRK SİG'!D23+'[1]AXA OYAK'!D23+'[1]ANADOLU'!D23+'[1]KIBRIS SIG'!D23+'[1]GÜVEN SİG'!D23+'[1]SEGURE'!D23+'[1]ALTINBAŞ'!D23+'[1]COMMERCIAL'!D23+'[1]DAĞLI SIG'!D23+'[1]GOLD SIG'!D23+'[1]GÜEŞ CAN'!D23+'[1]İŞLEK SİG'!D23+'[1]ŞEKER SIG'!D23+'[1]UMBRELLA'!D23+'[1]ZİRVE SIG'!D23+'[1]GÜNEŞ SIG'!D23+'[1]İSVİÇRE SIG'!D23+'[1]KOÇ ALLIA'!D23+'[1]RAY SIG'!D23+'[1]TEB SIG'!D23+'[1]BAŞAK SIG'!D23+'[1]AKFİNANS'!D23+'[1]TOWER'!D23</f>
        <v>1592458.4900000002</v>
      </c>
      <c r="E26" s="8">
        <f>'[1]AS CAN'!E23+'[1]LIMASOL'!E23+'[1]BEY SIG'!E23+'[1]TÜRK SİG'!E23+'[1]AXA OYAK'!E23+'[1]ANADOLU'!E23+'[1]KIBRIS SIG'!E23+'[1]GÜVEN SİG'!E23+'[1]SEGURE'!E23+'[1]ALTINBAŞ'!E23+'[1]COMMERCIAL'!E23+'[1]DAĞLI SIG'!E23+'[1]GOLD SIG'!E23+'[1]GÜEŞ CAN'!E23+'[1]İŞLEK SİG'!E23+'[1]ŞEKER SIG'!E23+'[1]UMBRELLA'!E23+'[1]ZİRVE SIG'!E23+'[1]GÜNEŞ SIG'!E23+'[1]İSVİÇRE SIG'!E23+'[1]KOÇ ALLIA'!E23+'[1]RAY SIG'!E23+'[1]TEB SIG'!E23+'[1]BAŞAK SIG'!E23+'[1]AKFİNANS'!E23+'[1]TOWER'!E23</f>
        <v>613414.7000000001</v>
      </c>
      <c r="F26" s="8">
        <f>'[1]AS CAN'!F23+'[1]LIMASOL'!F23+'[1]BEY SIG'!F23+'[1]TÜRK SİG'!F23+'[1]AXA OYAK'!F23+'[1]ANADOLU'!F23+'[1]KIBRIS SIG'!F23+'[1]GÜVEN SİG'!F23+'[1]SEGURE'!F23+'[1]ALTINBAŞ'!F23+'[1]COMMERCIAL'!F23+'[1]DAĞLI SIG'!F23+'[1]GOLD SIG'!F23+'[1]GÜEŞ CAN'!F23+'[1]İŞLEK SİG'!F23+'[1]ŞEKER SIG'!F23+'[1]UMBRELLA'!F23+'[1]ZİRVE SIG'!F23+'[1]GÜNEŞ SIG'!F23+'[1]İSVİÇRE SIG'!F23+'[1]KOÇ ALLIA'!F23+'[1]RAY SIG'!F23+'[1]TEB SIG'!F23+'[1]BAŞAK SIG'!F23+'[1]AKFİNANS'!F23+'[1]TOWER'!F23</f>
        <v>7206998.629999998</v>
      </c>
      <c r="G26" s="8">
        <f>'[1]AS CAN'!G23+'[1]LIMASOL'!G23+'[1]BEY SIG'!G23+'[1]TÜRK SİG'!G23+'[1]AXA OYAK'!G23+'[1]ANADOLU'!G23+'[1]KIBRIS SIG'!G23+'[1]GÜVEN SİG'!G23+'[1]SEGURE'!G23+'[1]ALTINBAŞ'!G23+'[1]COMMERCIAL'!G23+'[1]DAĞLI SIG'!G23+'[1]GOLD SIG'!G23+'[1]GÜEŞ CAN'!G23+'[1]İŞLEK SİG'!G23+'[1]ŞEKER SIG'!G23+'[1]UMBRELLA'!G23+'[1]ZİRVE SIG'!G23+'[1]GÜNEŞ SIG'!G23+'[1]İSVİÇRE SIG'!G23+'[1]KOÇ ALLIA'!G23+'[1]RAY SIG'!G23+'[1]TEB SIG'!G23+'[1]BAŞAK SIG'!G23+'[1]AKFİNANS'!G23+'[1]TOWER'!G23</f>
        <v>621888.14</v>
      </c>
      <c r="H26" s="8">
        <f>'[1]AS CAN'!H23+'[1]LIMASOL'!H23+'[1]BEY SIG'!H23+'[1]TÜRK SİG'!H23+'[1]AXA OYAK'!H23+'[1]ANADOLU'!H23+'[1]KIBRIS SIG'!H23+'[1]GÜVEN SİG'!H23+'[1]SEGURE'!H23+'[1]ALTINBAŞ'!H23+'[1]COMMERCIAL'!H23+'[1]DAĞLI SIG'!H23+'[1]GOLD SIG'!H23+'[1]GÜEŞ CAN'!H23+'[1]İŞLEK SİG'!H23+'[1]ŞEKER SIG'!H23+'[1]UMBRELLA'!H23+'[1]ZİRVE SIG'!H23+'[1]GÜNEŞ SIG'!H23+'[1]İSVİÇRE SIG'!H23+'[1]KOÇ ALLIA'!H23+'[1]RAY SIG'!H23+'[1]TEB SIG'!H23+'[1]BAŞAK SIG'!H23+'[1]AKFİNANS'!H23+'[1]TOWER'!H23</f>
        <v>62156.270000000004</v>
      </c>
      <c r="I26" s="8">
        <f>'[1]AS CAN'!I23+'[1]LIMASOL'!I23+'[1]BEY SIG'!I23+'[1]TÜRK SİG'!I23+'[1]AXA OYAK'!I23+'[1]ANADOLU'!I23+'[1]KIBRIS SIG'!I23+'[1]GÜVEN SİG'!I23+'[1]SEGURE'!I23+'[1]ALTINBAŞ'!I23+'[1]COMMERCIAL'!I23+'[1]DAĞLI SIG'!I23+'[1]GOLD SIG'!I23+'[1]GÜEŞ CAN'!I23+'[1]İŞLEK SİG'!I23+'[1]ŞEKER SIG'!I23+'[1]UMBRELLA'!I23+'[1]ZİRVE SIG'!I23+'[1]GÜNEŞ SIG'!I23+'[1]İSVİÇRE SIG'!I23+'[1]KOÇ ALLIA'!I23+'[1]RAY SIG'!I23+'[1]TEB SIG'!I23+'[1]BAŞAK SIG'!I23+'[1]AKFİNANS'!I23+'[1]TOWER'!I23</f>
        <v>0</v>
      </c>
      <c r="J26" s="8">
        <f>'[1]AS CAN'!J23+'[1]LIMASOL'!J23+'[1]BEY SIG'!J23+'[1]TÜRK SİG'!J23+'[1]AXA OYAK'!J23+'[1]ANADOLU'!J23+'[1]KIBRIS SIG'!J23+'[1]GÜVEN SİG'!J23+'[1]SEGURE'!J23+'[1]ALTINBAŞ'!J23+'[1]COMMERCIAL'!J23+'[1]DAĞLI SIG'!J23+'[1]GOLD SIG'!J23+'[1]GÜEŞ CAN'!J23+'[1]İŞLEK SİG'!J23+'[1]ŞEKER SIG'!J23+'[1]UMBRELLA'!J23+'[1]ZİRVE SIG'!J23+'[1]GÜNEŞ SIG'!J23+'[1]İSVİÇRE SIG'!J23+'[1]KOÇ ALLIA'!J23+'[1]RAY SIG'!J23+'[1]TEB SIG'!J23+'[1]BAŞAK SIG'!J23+'[1]AKFİNANS'!J23+'[1]TOWER'!J23</f>
        <v>0</v>
      </c>
      <c r="K26" s="8">
        <f>'[1]AS CAN'!K23+'[1]LIMASOL'!K23+'[1]BEY SIG'!K23+'[1]TÜRK SİG'!K23+'[1]AXA OYAK'!K23+'[1]ANADOLU'!K23+'[1]KIBRIS SIG'!K23+'[1]GÜVEN SİG'!K23+'[1]SEGURE'!K23+'[1]ALTINBAŞ'!K23+'[1]COMMERCIAL'!K23+'[1]DAĞLI SIG'!K23+'[1]GOLD SIG'!K23+'[1]GÜEŞ CAN'!K23+'[1]İŞLEK SİG'!K23+'[1]ŞEKER SIG'!K23+'[1]UMBRELLA'!K23+'[1]ZİRVE SIG'!K23+'[1]GÜNEŞ SIG'!K23+'[1]İSVİÇRE SIG'!K23+'[1]KOÇ ALLIA'!K23+'[1]RAY SIG'!K23+'[1]TEB SIG'!K23+'[1]BAŞAK SIG'!K23+'[1]AKFİNANS'!K23+'[1]TOWER'!K23</f>
        <v>196053</v>
      </c>
      <c r="L26" s="9">
        <f t="shared" si="1"/>
        <v>10292969.229999999</v>
      </c>
      <c r="M26" s="8">
        <f>'[1]AS CAN'!M22+'[1]LIMASOL'!M23+'[1]BEY SIG'!M22+'[1]TÜRK SİG'!M22+'[1]AXA OYAK'!M22+'[1]ANADOLU'!M22+'[1]KIBRIS SIG'!M23+'[1]GÜVEN SİG'!M23+'[1]SEGURE'!M23+'[1]ALTINBAŞ'!M23+'[1]COMMERCIAL'!M23+'[1]DAĞLI SIG'!M23+'[1]GOLD SIG'!M23+'[1]GÜEŞ CAN'!M23+'[1]İŞLEK SİG'!M23+'[1]ŞEKER SIG'!M23+'[1]UMBRELLA'!M23+'[1]ZİRVE SIG'!M23+'[1]GÜNEŞ SIG'!M23+'[1]İSVİÇRE SIG'!M23+'[1]KOÇ ALLIA'!M23+'[1]RAY SIG'!M23+'[1]TEB SIG'!M23+'[1]BAŞAK SIG'!M23+'[1]AKFİNANS'!M23</f>
        <v>6573.45</v>
      </c>
      <c r="N26" s="9">
        <f t="shared" si="2"/>
        <v>10299542.679999998</v>
      </c>
    </row>
    <row r="27" spans="2:14" ht="9.75">
      <c r="B27" s="2" t="s">
        <v>16</v>
      </c>
      <c r="C27" s="2" t="s">
        <v>41</v>
      </c>
      <c r="D27" s="8">
        <f>'[1]AS CAN'!D24+'[1]LIMASOL'!D24+'[1]BEY SIG'!D24+'[1]TÜRK SİG'!D24+'[1]AXA OYAK'!D24+'[1]ANADOLU'!D24+'[1]KIBRIS SIG'!D24+'[1]GÜVEN SİG'!D24+'[1]SEGURE'!D24+'[1]ALTINBAŞ'!D24+'[1]COMMERCIAL'!D24+'[1]DAĞLI SIG'!D24+'[1]GOLD SIG'!D24+'[1]GÜEŞ CAN'!D24+'[1]İŞLEK SİG'!D24+'[1]ŞEKER SIG'!D24+'[1]UMBRELLA'!D24+'[1]ZİRVE SIG'!D24+'[1]GÜNEŞ SIG'!D24+'[1]İSVİÇRE SIG'!D24+'[1]KOÇ ALLIA'!D24+'[1]RAY SIG'!D24+'[1]TEB SIG'!D24+'[1]BAŞAK SIG'!D24+'[1]AKFİNANS'!D24+'[1]TOWER'!D24</f>
        <v>377401.81</v>
      </c>
      <c r="E27" s="8">
        <f>'[1]AS CAN'!E24+'[1]LIMASOL'!E24+'[1]BEY SIG'!E24+'[1]TÜRK SİG'!E24+'[1]AXA OYAK'!E24+'[1]ANADOLU'!E24+'[1]KIBRIS SIG'!E24+'[1]GÜVEN SİG'!E24+'[1]SEGURE'!E24+'[1]ALTINBAŞ'!E24+'[1]COMMERCIAL'!E24+'[1]DAĞLI SIG'!E24+'[1]GOLD SIG'!E24+'[1]GÜEŞ CAN'!E24+'[1]İŞLEK SİG'!E24+'[1]ŞEKER SIG'!E24+'[1]UMBRELLA'!E24+'[1]ZİRVE SIG'!E24+'[1]GÜNEŞ SIG'!E24+'[1]İSVİÇRE SIG'!E24+'[1]KOÇ ALLIA'!E24+'[1]RAY SIG'!E24+'[1]TEB SIG'!E24+'[1]BAŞAK SIG'!E24+'[1]AKFİNANS'!E24+'[1]TOWER'!E24</f>
        <v>173919.84000000003</v>
      </c>
      <c r="F27" s="8">
        <f>'[1]AS CAN'!F24+'[1]LIMASOL'!F24+'[1]BEY SIG'!F24+'[1]TÜRK SİG'!F24+'[1]AXA OYAK'!F24+'[1]ANADOLU'!F24+'[1]KIBRIS SIG'!F24+'[1]GÜVEN SİG'!F24+'[1]SEGURE'!F24+'[1]ALTINBAŞ'!F24+'[1]COMMERCIAL'!F24+'[1]DAĞLI SIG'!F24+'[1]GOLD SIG'!F24+'[1]GÜEŞ CAN'!F24+'[1]İŞLEK SİG'!F24+'[1]ŞEKER SIG'!F24+'[1]UMBRELLA'!F24+'[1]ZİRVE SIG'!F24+'[1]GÜNEŞ SIG'!F24+'[1]İSVİÇRE SIG'!F24+'[1]KOÇ ALLIA'!F24+'[1]RAY SIG'!F24+'[1]TEB SIG'!F24+'[1]BAŞAK SIG'!F24+'[1]AKFİNANS'!F24+'[1]TOWER'!F24</f>
        <v>3428112.02</v>
      </c>
      <c r="G27" s="8">
        <f>'[1]AS CAN'!G24+'[1]LIMASOL'!G24+'[1]BEY SIG'!G24+'[1]TÜRK SİG'!G24+'[1]AXA OYAK'!G24+'[1]ANADOLU'!G24+'[1]KIBRIS SIG'!G24+'[1]GÜVEN SİG'!G24+'[1]SEGURE'!G24+'[1]ALTINBAŞ'!G24+'[1]COMMERCIAL'!G24+'[1]DAĞLI SIG'!G24+'[1]GOLD SIG'!G24+'[1]GÜEŞ CAN'!G24+'[1]İŞLEK SİG'!G24+'[1]ŞEKER SIG'!G24+'[1]UMBRELLA'!G24+'[1]ZİRVE SIG'!G24+'[1]GÜNEŞ SIG'!G24+'[1]İSVİÇRE SIG'!G24+'[1]KOÇ ALLIA'!G24+'[1]RAY SIG'!G24+'[1]TEB SIG'!G24+'[1]BAŞAK SIG'!G24+'[1]AKFİNANS'!G24+'[1]TOWER'!G24</f>
        <v>161267.86999999997</v>
      </c>
      <c r="H27" s="8">
        <f>'[1]AS CAN'!H24+'[1]LIMASOL'!H24+'[1]BEY SIG'!H24+'[1]TÜRK SİG'!H24+'[1]AXA OYAK'!H24+'[1]ANADOLU'!H24+'[1]KIBRIS SIG'!H24+'[1]GÜVEN SİG'!H24+'[1]SEGURE'!H24+'[1]ALTINBAŞ'!H24+'[1]COMMERCIAL'!H24+'[1]DAĞLI SIG'!H24+'[1]GOLD SIG'!H24+'[1]GÜEŞ CAN'!H24+'[1]İŞLEK SİG'!H24+'[1]ŞEKER SIG'!H24+'[1]UMBRELLA'!H24+'[1]ZİRVE SIG'!H24+'[1]GÜNEŞ SIG'!H24+'[1]İSVİÇRE SIG'!H24+'[1]KOÇ ALLIA'!H24+'[1]RAY SIG'!H24+'[1]TEB SIG'!H24+'[1]BAŞAK SIG'!H24+'[1]AKFİNANS'!H24+'[1]TOWER'!H24</f>
        <v>20368.27</v>
      </c>
      <c r="I27" s="8">
        <f>'[1]AS CAN'!I24+'[1]LIMASOL'!I24+'[1]BEY SIG'!I24+'[1]TÜRK SİG'!I24+'[1]AXA OYAK'!I24+'[1]ANADOLU'!I24+'[1]KIBRIS SIG'!I24+'[1]GÜVEN SİG'!I24+'[1]SEGURE'!I24+'[1]ALTINBAŞ'!I24+'[1]COMMERCIAL'!I24+'[1]DAĞLI SIG'!I24+'[1]GOLD SIG'!I24+'[1]GÜEŞ CAN'!I24+'[1]İŞLEK SİG'!I24+'[1]ŞEKER SIG'!I24+'[1]UMBRELLA'!I24+'[1]ZİRVE SIG'!I24+'[1]GÜNEŞ SIG'!I24+'[1]İSVİÇRE SIG'!I24+'[1]KOÇ ALLIA'!I24+'[1]RAY SIG'!I24+'[1]TEB SIG'!I24+'[1]BAŞAK SIG'!I24+'[1]AKFİNANS'!I24+'[1]TOWER'!I24</f>
        <v>0</v>
      </c>
      <c r="J27" s="8">
        <f>'[1]AS CAN'!J24+'[1]LIMASOL'!J24+'[1]BEY SIG'!J24+'[1]TÜRK SİG'!J24+'[1]AXA OYAK'!J24+'[1]ANADOLU'!J24+'[1]KIBRIS SIG'!J24+'[1]GÜVEN SİG'!J24+'[1]SEGURE'!J24+'[1]ALTINBAŞ'!J24+'[1]COMMERCIAL'!J24+'[1]DAĞLI SIG'!J24+'[1]GOLD SIG'!J24+'[1]GÜEŞ CAN'!J24+'[1]İŞLEK SİG'!J24+'[1]ŞEKER SIG'!J24+'[1]UMBRELLA'!J24+'[1]ZİRVE SIG'!J24+'[1]GÜNEŞ SIG'!J24+'[1]İSVİÇRE SIG'!J24+'[1]KOÇ ALLIA'!J24+'[1]RAY SIG'!J24+'[1]TEB SIG'!J24+'[1]BAŞAK SIG'!J24+'[1]AKFİNANS'!J24+'[1]TOWER'!J24</f>
        <v>0</v>
      </c>
      <c r="K27" s="8">
        <f>'[1]AS CAN'!K24+'[1]LIMASOL'!K24+'[1]BEY SIG'!K24+'[1]TÜRK SİG'!K24+'[1]AXA OYAK'!K24+'[1]ANADOLU'!K24+'[1]KIBRIS SIG'!K24+'[1]GÜVEN SİG'!K24+'[1]SEGURE'!K24+'[1]ALTINBAŞ'!K24+'[1]COMMERCIAL'!K24+'[1]DAĞLI SIG'!K24+'[1]GOLD SIG'!K24+'[1]GÜEŞ CAN'!K24+'[1]İŞLEK SİG'!K24+'[1]ŞEKER SIG'!K24+'[1]UMBRELLA'!K24+'[1]ZİRVE SIG'!K24+'[1]GÜNEŞ SIG'!K24+'[1]İSVİÇRE SIG'!K24+'[1]KOÇ ALLIA'!K24+'[1]RAY SIG'!K24+'[1]TEB SIG'!K24+'[1]BAŞAK SIG'!K24+'[1]AKFİNANS'!K24+'[1]TOWER'!K24</f>
        <v>48479</v>
      </c>
      <c r="L27" s="9">
        <f t="shared" si="1"/>
        <v>4209548.8100000005</v>
      </c>
      <c r="M27" s="8">
        <f>'[1]AS CAN'!M23+'[1]LIMASOL'!M24+'[1]BEY SIG'!M23+'[1]TÜRK SİG'!M23+'[1]AXA OYAK'!M23+'[1]ANADOLU'!M23+'[1]KIBRIS SIG'!M24+'[1]GÜVEN SİG'!M24+'[1]SEGURE'!M24+'[1]ALTINBAŞ'!M24+'[1]COMMERCIAL'!M24+'[1]DAĞLI SIG'!M24+'[1]GOLD SIG'!M24+'[1]GÜEŞ CAN'!M24+'[1]İŞLEK SİG'!M24+'[1]ŞEKER SIG'!M24+'[1]UMBRELLA'!M24+'[1]ZİRVE SIG'!M24+'[1]GÜNEŞ SIG'!M24+'[1]İSVİÇRE SIG'!M24+'[1]KOÇ ALLIA'!M24+'[1]RAY SIG'!M24+'[1]TEB SIG'!M24+'[1]BAŞAK SIG'!M24+'[1]AKFİNANS'!M24</f>
        <v>1627.83</v>
      </c>
      <c r="N27" s="9">
        <f t="shared" si="2"/>
        <v>4211176.640000001</v>
      </c>
    </row>
    <row r="28" spans="2:14" ht="9.75">
      <c r="B28" s="2" t="s">
        <v>18</v>
      </c>
      <c r="C28" s="2" t="s">
        <v>42</v>
      </c>
      <c r="D28" s="8">
        <f>'[1]AS CAN'!D25+'[1]LIMASOL'!D25+'[1]BEY SIG'!D25+'[1]TÜRK SİG'!D25+'[1]AXA OYAK'!D25+'[1]ANADOLU'!D25+'[1]KIBRIS SIG'!D25+'[1]GÜVEN SİG'!D25+'[1]SEGURE'!D25+'[1]ALTINBAŞ'!D25+'[1]COMMERCIAL'!D25+'[1]DAĞLI SIG'!D25+'[1]GOLD SIG'!D25+'[1]GÜEŞ CAN'!D25+'[1]İŞLEK SİG'!D25+'[1]ŞEKER SIG'!D25+'[1]UMBRELLA'!D25+'[1]ZİRVE SIG'!D25+'[1]GÜNEŞ SIG'!D25+'[1]İSVİÇRE SIG'!D25+'[1]KOÇ ALLIA'!D25+'[1]RAY SIG'!D25+'[1]TEB SIG'!D25+'[1]BAŞAK SIG'!D25+'[1]AKFİNANS'!D25+'[1]TOWER'!D25</f>
        <v>364764.48000000004</v>
      </c>
      <c r="E28" s="8">
        <f>'[1]AS CAN'!E25+'[1]LIMASOL'!E25+'[1]BEY SIG'!E25+'[1]TÜRK SİG'!E25+'[1]AXA OYAK'!E25+'[1]ANADOLU'!E25+'[1]KIBRIS SIG'!E25+'[1]GÜVEN SİG'!E25+'[1]SEGURE'!E25+'[1]ALTINBAŞ'!E25+'[1]COMMERCIAL'!E25+'[1]DAĞLI SIG'!E25+'[1]GOLD SIG'!E25+'[1]GÜEŞ CAN'!E25+'[1]İŞLEK SİG'!E25+'[1]ŞEKER SIG'!E25+'[1]UMBRELLA'!E25+'[1]ZİRVE SIG'!E25+'[1]GÜNEŞ SIG'!E25+'[1]İSVİÇRE SIG'!E25+'[1]KOÇ ALLIA'!E25+'[1]RAY SIG'!E25+'[1]TEB SIG'!E25+'[1]BAŞAK SIG'!E25+'[1]AKFİNANS'!E25+'[1]TOWER'!E25</f>
        <v>103519.01</v>
      </c>
      <c r="F28" s="8">
        <f>'[1]AS CAN'!F25+'[1]LIMASOL'!F25+'[1]BEY SIG'!F25+'[1]TÜRK SİG'!F25+'[1]AXA OYAK'!F25+'[1]ANADOLU'!F25+'[1]KIBRIS SIG'!F25+'[1]GÜVEN SİG'!F25+'[1]SEGURE'!F25+'[1]ALTINBAŞ'!F25+'[1]COMMERCIAL'!F25+'[1]DAĞLI SIG'!F25+'[1]GOLD SIG'!F25+'[1]GÜEŞ CAN'!F25+'[1]İŞLEK SİG'!F25+'[1]ŞEKER SIG'!F25+'[1]UMBRELLA'!F25+'[1]ZİRVE SIG'!F25+'[1]GÜNEŞ SIG'!F25+'[1]İSVİÇRE SIG'!F25+'[1]KOÇ ALLIA'!F25+'[1]RAY SIG'!F25+'[1]TEB SIG'!F25+'[1]BAŞAK SIG'!F25+'[1]AKFİNANS'!F25+'[1]TOWER'!F25</f>
        <v>7682568.82</v>
      </c>
      <c r="G28" s="8">
        <f>'[1]AS CAN'!G25+'[1]LIMASOL'!G25+'[1]BEY SIG'!G25+'[1]TÜRK SİG'!G25+'[1]AXA OYAK'!G25+'[1]ANADOLU'!G25+'[1]KIBRIS SIG'!G25+'[1]GÜVEN SİG'!G25+'[1]SEGURE'!G25+'[1]ALTINBAŞ'!G25+'[1]COMMERCIAL'!G25+'[1]DAĞLI SIG'!G25+'[1]GOLD SIG'!G25+'[1]GÜEŞ CAN'!G25+'[1]İŞLEK SİG'!G25+'[1]ŞEKER SIG'!G25+'[1]UMBRELLA'!G25+'[1]ZİRVE SIG'!G25+'[1]GÜNEŞ SIG'!G25+'[1]İSVİÇRE SIG'!G25+'[1]KOÇ ALLIA'!G25+'[1]RAY SIG'!G25+'[1]TEB SIG'!G25+'[1]BAŞAK SIG'!G25+'[1]AKFİNANS'!G25+'[1]TOWER'!G25</f>
        <v>72326.1</v>
      </c>
      <c r="H28" s="8">
        <f>'[1]AS CAN'!H25+'[1]LIMASOL'!H25+'[1]BEY SIG'!H25+'[1]TÜRK SİG'!H25+'[1]AXA OYAK'!H25+'[1]ANADOLU'!H25+'[1]KIBRIS SIG'!H25+'[1]GÜVEN SİG'!H25+'[1]SEGURE'!H25+'[1]ALTINBAŞ'!H25+'[1]COMMERCIAL'!H25+'[1]DAĞLI SIG'!H25+'[1]GOLD SIG'!H25+'[1]GÜEŞ CAN'!H25+'[1]İŞLEK SİG'!H25+'[1]ŞEKER SIG'!H25+'[1]UMBRELLA'!H25+'[1]ZİRVE SIG'!H25+'[1]GÜNEŞ SIG'!H25+'[1]İSVİÇRE SIG'!H25+'[1]KOÇ ALLIA'!H25+'[1]RAY SIG'!H25+'[1]TEB SIG'!H25+'[1]BAŞAK SIG'!H25+'[1]AKFİNANS'!H25+'[1]TOWER'!H25</f>
        <v>58419.35</v>
      </c>
      <c r="I28" s="8">
        <f>'[1]AS CAN'!I25+'[1]LIMASOL'!I25+'[1]BEY SIG'!I25+'[1]TÜRK SİG'!I25+'[1]AXA OYAK'!I25+'[1]ANADOLU'!I25+'[1]KIBRIS SIG'!I25+'[1]GÜVEN SİG'!I25+'[1]SEGURE'!I25+'[1]ALTINBAŞ'!I25+'[1]COMMERCIAL'!I25+'[1]DAĞLI SIG'!I25+'[1]GOLD SIG'!I25+'[1]GÜEŞ CAN'!I25+'[1]İŞLEK SİG'!I25+'[1]ŞEKER SIG'!I25+'[1]UMBRELLA'!I25+'[1]ZİRVE SIG'!I25+'[1]GÜNEŞ SIG'!I25+'[1]İSVİÇRE SIG'!I25+'[1]KOÇ ALLIA'!I25+'[1]RAY SIG'!I25+'[1]TEB SIG'!I25+'[1]BAŞAK SIG'!I25+'[1]AKFİNANS'!I25+'[1]TOWER'!I25</f>
        <v>0</v>
      </c>
      <c r="J28" s="8">
        <f>'[1]AS CAN'!J25+'[1]LIMASOL'!J25+'[1]BEY SIG'!J25+'[1]TÜRK SİG'!J25+'[1]AXA OYAK'!J25+'[1]ANADOLU'!J25+'[1]KIBRIS SIG'!J25+'[1]GÜVEN SİG'!J25+'[1]SEGURE'!J25+'[1]ALTINBAŞ'!J25+'[1]COMMERCIAL'!J25+'[1]DAĞLI SIG'!J25+'[1]GOLD SIG'!J25+'[1]GÜEŞ CAN'!J25+'[1]İŞLEK SİG'!J25+'[1]ŞEKER SIG'!J25+'[1]UMBRELLA'!J25+'[1]ZİRVE SIG'!J25+'[1]GÜNEŞ SIG'!J25+'[1]İSVİÇRE SIG'!J25+'[1]KOÇ ALLIA'!J25+'[1]RAY SIG'!J25+'[1]TEB SIG'!J25+'[1]BAŞAK SIG'!J25+'[1]AKFİNANS'!J25+'[1]TOWER'!J25</f>
        <v>0</v>
      </c>
      <c r="K28" s="8">
        <f>'[1]AS CAN'!K25+'[1]LIMASOL'!K25+'[1]BEY SIG'!K25+'[1]TÜRK SİG'!K25+'[1]AXA OYAK'!K25+'[1]ANADOLU'!K25+'[1]KIBRIS SIG'!K25+'[1]GÜVEN SİG'!K25+'[1]SEGURE'!K25+'[1]ALTINBAŞ'!K25+'[1]COMMERCIAL'!K25+'[1]DAĞLI SIG'!K25+'[1]GOLD SIG'!K25+'[1]GÜEŞ CAN'!K25+'[1]İŞLEK SİG'!K25+'[1]ŞEKER SIG'!K25+'[1]UMBRELLA'!K25+'[1]ZİRVE SIG'!K25+'[1]GÜNEŞ SIG'!K25+'[1]İSVİÇRE SIG'!K25+'[1]KOÇ ALLIA'!K25+'[1]RAY SIG'!K25+'[1]TEB SIG'!K25+'[1]BAŞAK SIG'!K25+'[1]AKFİNANS'!K25+'[1]TOWER'!K25</f>
        <v>91452</v>
      </c>
      <c r="L28" s="9">
        <f t="shared" si="1"/>
        <v>8373049.76</v>
      </c>
      <c r="M28" s="8">
        <f>'[1]AS CAN'!M24+'[1]LIMASOL'!M25+'[1]BEY SIG'!M24+'[1]TÜRK SİG'!M24+'[1]AXA OYAK'!M24+'[1]ANADOLU'!M24+'[1]KIBRIS SIG'!M25+'[1]GÜVEN SİG'!M25+'[1]SEGURE'!M25+'[1]ALTINBAŞ'!M25+'[1]COMMERCIAL'!M25+'[1]DAĞLI SIG'!M25+'[1]GOLD SIG'!M25+'[1]GÜEŞ CAN'!M25+'[1]İŞLEK SİG'!M25+'[1]ŞEKER SIG'!M25+'[1]UMBRELLA'!M25+'[1]ZİRVE SIG'!M25+'[1]GÜNEŞ SIG'!M25+'[1]İSVİÇRE SIG'!M25+'[1]KOÇ ALLIA'!M25+'[1]RAY SIG'!M25+'[1]TEB SIG'!M25+'[1]BAŞAK SIG'!M25+'[1]AKFİNANS'!M25</f>
        <v>45291.19</v>
      </c>
      <c r="N28" s="9">
        <f t="shared" si="2"/>
        <v>8418340.95</v>
      </c>
    </row>
    <row r="29" spans="2:14" ht="9.75">
      <c r="B29" s="2" t="s">
        <v>20</v>
      </c>
      <c r="C29" s="2" t="s">
        <v>43</v>
      </c>
      <c r="D29" s="10">
        <f aca="true" t="shared" si="6" ref="D29:K29">D30+D31</f>
        <v>1123129.5899999999</v>
      </c>
      <c r="E29" s="10">
        <f t="shared" si="6"/>
        <v>368944.63</v>
      </c>
      <c r="F29" s="10">
        <f t="shared" si="6"/>
        <v>14343633.51</v>
      </c>
      <c r="G29" s="10">
        <f t="shared" si="6"/>
        <v>453567.84</v>
      </c>
      <c r="H29" s="10">
        <f t="shared" si="6"/>
        <v>429255.8</v>
      </c>
      <c r="I29" s="10">
        <f t="shared" si="6"/>
        <v>0</v>
      </c>
      <c r="J29" s="10">
        <f t="shared" si="6"/>
        <v>0</v>
      </c>
      <c r="K29" s="10">
        <f t="shared" si="6"/>
        <v>73030</v>
      </c>
      <c r="L29" s="10">
        <f t="shared" si="1"/>
        <v>16791561.37</v>
      </c>
      <c r="M29" s="11">
        <f>'[1]AS CAN'!M25+'[1]LIMASOL'!M26+'[1]BEY SIG'!M25+'[1]TÜRK SİG'!M25+'[1]AXA OYAK'!M25+'[1]ANADOLU'!M25+'[1]KIBRIS SIG'!M26+'[1]GÜVEN SİG'!M26+'[1]SEGURE'!M26+'[1]ALTINBAŞ'!M26+'[1]COMMERCIAL'!M26+'[1]DAĞLI SIG'!M26+'[1]GOLD SIG'!M26+'[1]GÜEŞ CAN'!M26+'[1]İŞLEK SİG'!M26+'[1]ŞEKER SIG'!M26+'[1]UMBRELLA'!M26+'[1]ZİRVE SIG'!M26+'[1]GÜNEŞ SIG'!M26+'[1]İSVİÇRE SIG'!M26+'[1]KOÇ ALLIA'!M26+'[1]RAY SIG'!M26+'[1]TEB SIG'!M26+'[1]BAŞAK SIG'!M26+'[1]AKFİNANS'!M26</f>
        <v>229132.18000000002</v>
      </c>
      <c r="N29" s="10">
        <f t="shared" si="2"/>
        <v>17020693.55</v>
      </c>
    </row>
    <row r="30" spans="3:14" ht="9.75">
      <c r="C30" s="2" t="s">
        <v>22</v>
      </c>
      <c r="D30" s="8">
        <f>'[1]AS CAN'!D27+'[1]LIMASOL'!D27+'[1]BEY SIG'!D27+'[1]TÜRK SİG'!D27+'[1]AXA OYAK'!D27+'[1]ANADOLU'!D27+'[1]KIBRIS SIG'!D27+'[1]GÜVEN SİG'!D27+'[1]SEGURE'!D27+'[1]ALTINBAŞ'!D27+'[1]COMMERCIAL'!D27+'[1]DAĞLI SIG'!D27+'[1]GOLD SIG'!D27+'[1]GÜEŞ CAN'!D27+'[1]İŞLEK SİG'!D27+'[1]ŞEKER SIG'!D27+'[1]UMBRELLA'!D27+'[1]ZİRVE SIG'!D27+'[1]GÜNEŞ SIG'!D27+'[1]İSVİÇRE SIG'!D27+'[1]KOÇ ALLIA'!D27+'[1]RAY SIG'!D27+'[1]TEB SIG'!D27+'[1]BAŞAK SIG'!D27+'[1]AKFİNANS'!D27+'[1]TOWER'!D27</f>
        <v>809515.98</v>
      </c>
      <c r="E30" s="8">
        <f>'[1]AS CAN'!E27+'[1]LIMASOL'!E27+'[1]BEY SIG'!E27+'[1]TÜRK SİG'!E27+'[1]AXA OYAK'!E27+'[1]ANADOLU'!E27+'[1]KIBRIS SIG'!E27+'[1]GÜVEN SİG'!E27+'[1]SEGURE'!E27+'[1]ALTINBAŞ'!E27+'[1]COMMERCIAL'!E27+'[1]DAĞLI SIG'!E27+'[1]GOLD SIG'!E27+'[1]GÜEŞ CAN'!E27+'[1]İŞLEK SİG'!E27+'[1]ŞEKER SIG'!E27+'[1]UMBRELLA'!E27+'[1]ZİRVE SIG'!E27+'[1]GÜNEŞ SIG'!E27+'[1]İSVİÇRE SIG'!E27+'[1]KOÇ ALLIA'!E27+'[1]RAY SIG'!E27+'[1]TEB SIG'!E27+'[1]BAŞAK SIG'!E27+'[1]AKFİNANS'!E27+'[1]TOWER'!E27</f>
        <v>252638.77000000002</v>
      </c>
      <c r="F30" s="8">
        <f>'[1]AS CAN'!F27+'[1]LIMASOL'!F27+'[1]BEY SIG'!F27+'[1]TÜRK SİG'!F27+'[1]AXA OYAK'!F27+'[1]ANADOLU'!F27+'[1]KIBRIS SIG'!F27+'[1]GÜVEN SİG'!F27+'[1]SEGURE'!F27+'[1]ALTINBAŞ'!F27+'[1]COMMERCIAL'!F27+'[1]DAĞLI SIG'!F27+'[1]GOLD SIG'!F27+'[1]GÜEŞ CAN'!F27+'[1]İŞLEK SİG'!F27+'[1]ŞEKER SIG'!F27+'[1]UMBRELLA'!F27+'[1]ZİRVE SIG'!F27+'[1]GÜNEŞ SIG'!F27+'[1]İSVİÇRE SIG'!F27+'[1]KOÇ ALLIA'!F27+'[1]RAY SIG'!F27+'[1]TEB SIG'!F27+'[1]BAŞAK SIG'!F27+'[1]AKFİNANS'!F27+'[1]TOWER'!F27</f>
        <v>7778714.47</v>
      </c>
      <c r="G30" s="8">
        <f>'[1]AS CAN'!G27+'[1]LIMASOL'!G27+'[1]BEY SIG'!G27+'[1]TÜRK SİG'!G27+'[1]AXA OYAK'!G27+'[1]ANADOLU'!G27+'[1]KIBRIS SIG'!G27+'[1]GÜVEN SİG'!G27+'[1]SEGURE'!G27+'[1]ALTINBAŞ'!G27+'[1]COMMERCIAL'!G27+'[1]DAĞLI SIG'!G27+'[1]GOLD SIG'!G27+'[1]GÜEŞ CAN'!G27+'[1]İŞLEK SİG'!G27+'[1]ŞEKER SIG'!G27+'[1]UMBRELLA'!G27+'[1]ZİRVE SIG'!G27+'[1]GÜNEŞ SIG'!G27+'[1]İSVİÇRE SIG'!G27+'[1]KOÇ ALLIA'!G27+'[1]RAY SIG'!G27+'[1]TEB SIG'!G27+'[1]BAŞAK SIG'!G27+'[1]AKFİNANS'!G27+'[1]TOWER'!G27</f>
        <v>340553.32</v>
      </c>
      <c r="H30" s="8">
        <f>'[1]AS CAN'!H27+'[1]LIMASOL'!H27+'[1]BEY SIG'!H27+'[1]TÜRK SİG'!H27+'[1]AXA OYAK'!H27+'[1]ANADOLU'!H27+'[1]KIBRIS SIG'!H27+'[1]GÜVEN SİG'!H27+'[1]SEGURE'!H27+'[1]ALTINBAŞ'!H27+'[1]COMMERCIAL'!H27+'[1]DAĞLI SIG'!H27+'[1]GOLD SIG'!H27+'[1]GÜEŞ CAN'!H27+'[1]İŞLEK SİG'!H27+'[1]ŞEKER SIG'!H27+'[1]UMBRELLA'!H27+'[1]ZİRVE SIG'!H27+'[1]GÜNEŞ SIG'!H27+'[1]İSVİÇRE SIG'!H27+'[1]KOÇ ALLIA'!H27+'[1]RAY SIG'!H27+'[1]TEB SIG'!H27+'[1]BAŞAK SIG'!H27+'[1]AKFİNANS'!H27+'[1]TOWER'!H27</f>
        <v>63140.799999999996</v>
      </c>
      <c r="I30" s="8">
        <f>'[1]AS CAN'!I27+'[1]LIMASOL'!I27+'[1]BEY SIG'!I27+'[1]TÜRK SİG'!I27+'[1]AXA OYAK'!I27+'[1]ANADOLU'!I27+'[1]KIBRIS SIG'!I27+'[1]GÜVEN SİG'!I27+'[1]SEGURE'!I27+'[1]ALTINBAŞ'!I27+'[1]COMMERCIAL'!I27+'[1]DAĞLI SIG'!I27+'[1]GOLD SIG'!I27+'[1]GÜEŞ CAN'!I27+'[1]İŞLEK SİG'!I27+'[1]ŞEKER SIG'!I27+'[1]UMBRELLA'!I27+'[1]ZİRVE SIG'!I27+'[1]GÜNEŞ SIG'!I27+'[1]İSVİÇRE SIG'!I27+'[1]KOÇ ALLIA'!I27+'[1]RAY SIG'!I27+'[1]TEB SIG'!I27+'[1]BAŞAK SIG'!I27+'[1]AKFİNANS'!I27+'[1]TOWER'!I27</f>
        <v>0</v>
      </c>
      <c r="J30" s="8">
        <f>'[1]AS CAN'!J27+'[1]LIMASOL'!J27+'[1]BEY SIG'!J27+'[1]TÜRK SİG'!J27+'[1]AXA OYAK'!J27+'[1]ANADOLU'!J27+'[1]KIBRIS SIG'!J27+'[1]GÜVEN SİG'!J27+'[1]SEGURE'!J27+'[1]ALTINBAŞ'!J27+'[1]COMMERCIAL'!J27+'[1]DAĞLI SIG'!J27+'[1]GOLD SIG'!J27+'[1]GÜEŞ CAN'!J27+'[1]İŞLEK SİG'!J27+'[1]ŞEKER SIG'!J27+'[1]UMBRELLA'!J27+'[1]ZİRVE SIG'!J27+'[1]GÜNEŞ SIG'!J27+'[1]İSVİÇRE SIG'!J27+'[1]KOÇ ALLIA'!J27+'[1]RAY SIG'!J27+'[1]TEB SIG'!J27+'[1]BAŞAK SIG'!J27+'[1]AKFİNANS'!J27+'[1]TOWER'!J27</f>
        <v>0</v>
      </c>
      <c r="K30" s="8">
        <f>'[1]AS CAN'!K27+'[1]LIMASOL'!K27+'[1]BEY SIG'!K27+'[1]TÜRK SİG'!K27+'[1]AXA OYAK'!K27+'[1]ANADOLU'!K27+'[1]KIBRIS SIG'!K27+'[1]GÜVEN SİG'!K27+'[1]SEGURE'!K27+'[1]ALTINBAŞ'!K27+'[1]COMMERCIAL'!K27+'[1]DAĞLI SIG'!K27+'[1]GOLD SIG'!K27+'[1]GÜEŞ CAN'!K27+'[1]İŞLEK SİG'!K27+'[1]ŞEKER SIG'!K27+'[1]UMBRELLA'!K27+'[1]ZİRVE SIG'!K27+'[1]GÜNEŞ SIG'!K27+'[1]İSVİÇRE SIG'!K27+'[1]KOÇ ALLIA'!K27+'[1]RAY SIG'!K27+'[1]TEB SIG'!K27+'[1]BAŞAK SIG'!K27+'[1]AKFİNANS'!K27+'[1]TOWER'!K27</f>
        <v>73030</v>
      </c>
      <c r="L30" s="9">
        <f t="shared" si="1"/>
        <v>9317593.34</v>
      </c>
      <c r="M30" s="8">
        <f>'[1]AS CAN'!M26+'[1]LIMASOL'!M27+'[1]BEY SIG'!M26+'[1]TÜRK SİG'!M26+'[1]AXA OYAK'!M26+'[1]ANADOLU'!M26+'[1]KIBRIS SIG'!M27+'[1]GÜVEN SİG'!M27+'[1]SEGURE'!M27+'[1]ALTINBAŞ'!M27+'[1]COMMERCIAL'!M27+'[1]DAĞLI SIG'!M27+'[1]GOLD SIG'!M27+'[1]GÜEŞ CAN'!M27+'[1]İŞLEK SİG'!M27+'[1]ŞEKER SIG'!M27+'[1]UMBRELLA'!M27+'[1]ZİRVE SIG'!M27+'[1]GÜNEŞ SIG'!M27+'[1]İSVİÇRE SIG'!M27+'[1]KOÇ ALLIA'!M27+'[1]RAY SIG'!M27+'[1]TEB SIG'!M27+'[1]BAŞAK SIG'!M27+'[1]AKFİNANS'!M27</f>
        <v>2170.13</v>
      </c>
      <c r="N30" s="9">
        <f t="shared" si="2"/>
        <v>9319763.47</v>
      </c>
    </row>
    <row r="31" spans="3:14" ht="9.75">
      <c r="C31" s="2" t="s">
        <v>23</v>
      </c>
      <c r="D31" s="8">
        <f>'[1]AS CAN'!D28+'[1]LIMASOL'!D28+'[1]BEY SIG'!D28+'[1]TÜRK SİG'!D28+'[1]AXA OYAK'!D28+'[1]ANADOLU'!D28+'[1]KIBRIS SIG'!D28+'[1]GÜVEN SİG'!D28+'[1]SEGURE'!D28+'[1]ALTINBAŞ'!D28+'[1]COMMERCIAL'!D28+'[1]DAĞLI SIG'!D28+'[1]GOLD SIG'!D28+'[1]GÜEŞ CAN'!D28+'[1]İŞLEK SİG'!D28+'[1]ŞEKER SIG'!D28+'[1]UMBRELLA'!D28+'[1]ZİRVE SIG'!D28+'[1]GÜNEŞ SIG'!D28+'[1]İSVİÇRE SIG'!D28+'[1]KOÇ ALLIA'!D28+'[1]RAY SIG'!D28+'[1]TEB SIG'!D28+'[1]BAŞAK SIG'!D28+'[1]AKFİNANS'!D28+'[1]TOWER'!D28</f>
        <v>313613.61</v>
      </c>
      <c r="E31" s="8">
        <f>'[1]AS CAN'!E28+'[1]LIMASOL'!E28+'[1]BEY SIG'!E28+'[1]TÜRK SİG'!E28+'[1]AXA OYAK'!E28+'[1]ANADOLU'!E28+'[1]KIBRIS SIG'!E28+'[1]GÜVEN SİG'!E28+'[1]SEGURE'!E28+'[1]ALTINBAŞ'!E28+'[1]COMMERCIAL'!E28+'[1]DAĞLI SIG'!E28+'[1]GOLD SIG'!E28+'[1]GÜEŞ CAN'!E28+'[1]İŞLEK SİG'!E28+'[1]ŞEKER SIG'!E28+'[1]UMBRELLA'!E28+'[1]ZİRVE SIG'!E28+'[1]GÜNEŞ SIG'!E28+'[1]İSVİÇRE SIG'!E28+'[1]KOÇ ALLIA'!E28+'[1]RAY SIG'!E28+'[1]TEB SIG'!E28+'[1]BAŞAK SIG'!E28+'[1]AKFİNANS'!E28+'[1]TOWER'!E28</f>
        <v>116305.86</v>
      </c>
      <c r="F31" s="8">
        <f>'[1]AS CAN'!F28+'[1]LIMASOL'!F28+'[1]BEY SIG'!F28+'[1]TÜRK SİG'!F28+'[1]AXA OYAK'!F28+'[1]ANADOLU'!F28+'[1]KIBRIS SIG'!F28+'[1]GÜVEN SİG'!F28+'[1]SEGURE'!F28+'[1]ALTINBAŞ'!F28+'[1]COMMERCIAL'!F28+'[1]DAĞLI SIG'!F28+'[1]GOLD SIG'!F28+'[1]GÜEŞ CAN'!F28+'[1]İŞLEK SİG'!F28+'[1]ŞEKER SIG'!F28+'[1]UMBRELLA'!F28+'[1]ZİRVE SIG'!F28+'[1]GÜNEŞ SIG'!F28+'[1]İSVİÇRE SIG'!F28+'[1]KOÇ ALLIA'!F28+'[1]RAY SIG'!F28+'[1]TEB SIG'!F28+'[1]BAŞAK SIG'!F28+'[1]AKFİNANS'!F28+'[1]TOWER'!F28</f>
        <v>6564919.04</v>
      </c>
      <c r="G31" s="8">
        <f>'[1]AS CAN'!G28+'[1]LIMASOL'!G28+'[1]BEY SIG'!G28+'[1]TÜRK SİG'!G28+'[1]AXA OYAK'!G28+'[1]ANADOLU'!G28+'[1]KIBRIS SIG'!G28+'[1]GÜVEN SİG'!G28+'[1]SEGURE'!G28+'[1]ALTINBAŞ'!G28+'[1]COMMERCIAL'!G28+'[1]DAĞLI SIG'!G28+'[1]GOLD SIG'!G28+'[1]GÜEŞ CAN'!G28+'[1]İŞLEK SİG'!G28+'[1]ŞEKER SIG'!G28+'[1]UMBRELLA'!G28+'[1]ZİRVE SIG'!G28+'[1]GÜNEŞ SIG'!G28+'[1]İSVİÇRE SIG'!G28+'[1]KOÇ ALLIA'!G28+'[1]RAY SIG'!G28+'[1]TEB SIG'!G28+'[1]BAŞAK SIG'!G28+'[1]AKFİNANS'!G28+'[1]TOWER'!G28</f>
        <v>113014.52</v>
      </c>
      <c r="H31" s="8">
        <f>'[1]AS CAN'!H28+'[1]LIMASOL'!H28+'[1]BEY SIG'!H28+'[1]TÜRK SİG'!H28+'[1]AXA OYAK'!H28+'[1]ANADOLU'!H28+'[1]KIBRIS SIG'!H28+'[1]GÜVEN SİG'!H28+'[1]SEGURE'!H28+'[1]ALTINBAŞ'!H28+'[1]COMMERCIAL'!H28+'[1]DAĞLI SIG'!H28+'[1]GOLD SIG'!H28+'[1]GÜEŞ CAN'!H28+'[1]İŞLEK SİG'!H28+'[1]ŞEKER SIG'!H28+'[1]UMBRELLA'!H28+'[1]ZİRVE SIG'!H28+'[1]GÜNEŞ SIG'!H28+'[1]İSVİÇRE SIG'!H28+'[1]KOÇ ALLIA'!H28+'[1]RAY SIG'!H28+'[1]TEB SIG'!H28+'[1]BAŞAK SIG'!H28+'[1]AKFİNANS'!H28+'[1]TOWER'!H28</f>
        <v>366115</v>
      </c>
      <c r="I31" s="8">
        <f>'[1]AS CAN'!I28+'[1]LIMASOL'!I28+'[1]BEY SIG'!I28+'[1]TÜRK SİG'!I28+'[1]AXA OYAK'!I28+'[1]ANADOLU'!I28+'[1]KIBRIS SIG'!I28+'[1]GÜVEN SİG'!I28+'[1]SEGURE'!I28+'[1]ALTINBAŞ'!I28+'[1]COMMERCIAL'!I28+'[1]DAĞLI SIG'!I28+'[1]GOLD SIG'!I28+'[1]GÜEŞ CAN'!I28+'[1]İŞLEK SİG'!I28+'[1]ŞEKER SIG'!I28+'[1]UMBRELLA'!I28+'[1]ZİRVE SIG'!I28+'[1]GÜNEŞ SIG'!I28+'[1]İSVİÇRE SIG'!I28+'[1]KOÇ ALLIA'!I28+'[1]RAY SIG'!I28+'[1]TEB SIG'!I28+'[1]BAŞAK SIG'!I28+'[1]AKFİNANS'!I28+'[1]TOWER'!I28</f>
        <v>0</v>
      </c>
      <c r="J31" s="8">
        <f>'[1]AS CAN'!J28+'[1]LIMASOL'!J28+'[1]BEY SIG'!J28+'[1]TÜRK SİG'!J28+'[1]AXA OYAK'!J28+'[1]ANADOLU'!J28+'[1]KIBRIS SIG'!J28+'[1]GÜVEN SİG'!J28+'[1]SEGURE'!J28+'[1]ALTINBAŞ'!J28+'[1]COMMERCIAL'!J28+'[1]DAĞLI SIG'!J28+'[1]GOLD SIG'!J28+'[1]GÜEŞ CAN'!J28+'[1]İŞLEK SİG'!J28+'[1]ŞEKER SIG'!J28+'[1]UMBRELLA'!J28+'[1]ZİRVE SIG'!J28+'[1]GÜNEŞ SIG'!J28+'[1]İSVİÇRE SIG'!J28+'[1]KOÇ ALLIA'!J28+'[1]RAY SIG'!J28+'[1]TEB SIG'!J28+'[1]BAŞAK SIG'!J28+'[1]AKFİNANS'!J28+'[1]TOWER'!J28</f>
        <v>0</v>
      </c>
      <c r="K31" s="8">
        <f>'[1]AS CAN'!K28+'[1]LIMASOL'!K28+'[1]BEY SIG'!K28+'[1]TÜRK SİG'!K28+'[1]AXA OYAK'!K28+'[1]ANADOLU'!K28+'[1]KIBRIS SIG'!K28+'[1]GÜVEN SİG'!K28+'[1]SEGURE'!K28+'[1]ALTINBAŞ'!K28+'[1]COMMERCIAL'!K28+'[1]DAĞLI SIG'!K28+'[1]GOLD SIG'!K28+'[1]GÜEŞ CAN'!K28+'[1]İŞLEK SİG'!K28+'[1]ŞEKER SIG'!K28+'[1]UMBRELLA'!K28+'[1]ZİRVE SIG'!K28+'[1]GÜNEŞ SIG'!K28+'[1]İSVİÇRE SIG'!K28+'[1]KOÇ ALLIA'!K28+'[1]RAY SIG'!K28+'[1]TEB SIG'!K28+'[1]BAŞAK SIG'!K28+'[1]AKFİNANS'!K28+'[1]TOWER'!K28</f>
        <v>0</v>
      </c>
      <c r="L31" s="9">
        <f t="shared" si="1"/>
        <v>7473968.029999999</v>
      </c>
      <c r="M31" s="8">
        <f>'[1]AS CAN'!M27+'[1]LIMASOL'!M28+'[1]BEY SIG'!M27+'[1]TÜRK SİG'!M27+'[1]AXA OYAK'!M27+'[1]ANADOLU'!M27+'[1]KIBRIS SIG'!M28+'[1]GÜVEN SİG'!M28+'[1]SEGURE'!M28+'[1]ALTINBAŞ'!M28+'[1]COMMERCIAL'!M28+'[1]DAĞLI SIG'!M28+'[1]GOLD SIG'!M28+'[1]GÜEŞ CAN'!M28+'[1]İŞLEK SİG'!M28+'[1]ŞEKER SIG'!M28+'[1]UMBRELLA'!M28+'[1]ZİRVE SIG'!M28+'[1]GÜNEŞ SIG'!M28+'[1]İSVİÇRE SIG'!M28+'[1]KOÇ ALLIA'!M28+'[1]RAY SIG'!M28+'[1]TEB SIG'!M28+'[1]BAŞAK SIG'!M28+'[1]AKFİNANS'!M28</f>
        <v>0</v>
      </c>
      <c r="N31" s="9">
        <f t="shared" si="2"/>
        <v>7473968.029999999</v>
      </c>
    </row>
    <row r="32" spans="3:14" ht="9.75">
      <c r="C32" s="2" t="s">
        <v>44</v>
      </c>
      <c r="D32" s="8">
        <f>'[1]AS CAN'!D29+'[1]LIMASOL'!D29+'[1]BEY SIG'!D29+'[1]TÜRK SİG'!D29+'[1]AXA OYAK'!D29+'[1]ANADOLU'!D29+'[1]KIBRIS SIG'!D29+'[1]GÜVEN SİG'!D29+'[1]SEGURE'!D29+'[1]ALTINBAŞ'!D29+'[1]COMMERCIAL'!D29+'[1]DAĞLI SIG'!D29+'[1]GOLD SIG'!D29+'[1]GÜEŞ CAN'!D29+'[1]İŞLEK SİG'!D29+'[1]ŞEKER SIG'!D29+'[1]UMBRELLA'!D29+'[1]ZİRVE SIG'!D29+'[1]GÜNEŞ SIG'!D29+'[1]İSVİÇRE SIG'!D29+'[1]KOÇ ALLIA'!D29+'[1]RAY SIG'!D29+'[1]TEB SIG'!D29+'[1]BAŞAK SIG'!D29+'[1]AKFİNANS'!D29+'[1]TOWER'!D29</f>
        <v>0</v>
      </c>
      <c r="E32" s="8">
        <f>'[1]AS CAN'!E29+'[1]LIMASOL'!E29+'[1]BEY SIG'!E29+'[1]TÜRK SİG'!E29+'[1]AXA OYAK'!E29+'[1]ANADOLU'!E29+'[1]KIBRIS SIG'!E29+'[1]GÜVEN SİG'!E29+'[1]SEGURE'!E29+'[1]ALTINBAŞ'!E29+'[1]COMMERCIAL'!E29+'[1]DAĞLI SIG'!E29+'[1]GOLD SIG'!E29+'[1]GÜEŞ CAN'!E29+'[1]İŞLEK SİG'!E29+'[1]ŞEKER SIG'!E29+'[1]UMBRELLA'!E29+'[1]ZİRVE SIG'!E29+'[1]GÜNEŞ SIG'!E29+'[1]İSVİÇRE SIG'!E29+'[1]KOÇ ALLIA'!E29+'[1]RAY SIG'!E29+'[1]TEB SIG'!E29+'[1]BAŞAK SIG'!E29+'[1]AKFİNANS'!E29+'[1]TOWER'!E29</f>
        <v>0</v>
      </c>
      <c r="F32" s="8">
        <f>'[1]AS CAN'!F29+'[1]LIMASOL'!F29+'[1]BEY SIG'!F29+'[1]TÜRK SİG'!F29+'[1]AXA OYAK'!F29+'[1]ANADOLU'!F29+'[1]KIBRIS SIG'!F29+'[1]GÜVEN SİG'!F29+'[1]SEGURE'!F29+'[1]ALTINBAŞ'!F29+'[1]COMMERCIAL'!F29+'[1]DAĞLI SIG'!F29+'[1]GOLD SIG'!F29+'[1]GÜEŞ CAN'!F29+'[1]İŞLEK SİG'!F29+'[1]ŞEKER SIG'!F29+'[1]UMBRELLA'!F29+'[1]ZİRVE SIG'!F29+'[1]GÜNEŞ SIG'!F29+'[1]İSVİÇRE SIG'!F29+'[1]KOÇ ALLIA'!F29+'[1]RAY SIG'!F29+'[1]TEB SIG'!F29+'[1]BAŞAK SIG'!F29+'[1]AKFİNANS'!F29+'[1]TOWER'!F29</f>
        <v>0</v>
      </c>
      <c r="G32" s="8">
        <f>'[1]AS CAN'!G29+'[1]LIMASOL'!G29+'[1]BEY SIG'!G29+'[1]TÜRK SİG'!G29+'[1]AXA OYAK'!G29+'[1]ANADOLU'!G29+'[1]KIBRIS SIG'!G29+'[1]GÜVEN SİG'!G29+'[1]SEGURE'!G29+'[1]ALTINBAŞ'!G29+'[1]COMMERCIAL'!G29+'[1]DAĞLI SIG'!G29+'[1]GOLD SIG'!G29+'[1]GÜEŞ CAN'!G29+'[1]İŞLEK SİG'!G29+'[1]ŞEKER SIG'!G29+'[1]UMBRELLA'!G29+'[1]ZİRVE SIG'!G29+'[1]GÜNEŞ SIG'!G29+'[1]İSVİÇRE SIG'!G29+'[1]KOÇ ALLIA'!G29+'[1]RAY SIG'!G29+'[1]TEB SIG'!G29+'[1]BAŞAK SIG'!G29+'[1]AKFİNANS'!G29+'[1]TOWER'!G29</f>
        <v>0</v>
      </c>
      <c r="H32" s="8">
        <f>'[1]AS CAN'!H29+'[1]LIMASOL'!H29+'[1]BEY SIG'!H29+'[1]TÜRK SİG'!H29+'[1]AXA OYAK'!H29+'[1]ANADOLU'!H29+'[1]KIBRIS SIG'!H29+'[1]GÜVEN SİG'!H29+'[1]SEGURE'!H29+'[1]ALTINBAŞ'!H29+'[1]COMMERCIAL'!H29+'[1]DAĞLI SIG'!H29+'[1]GOLD SIG'!H29+'[1]GÜEŞ CAN'!H29+'[1]İŞLEK SİG'!H29+'[1]ŞEKER SIG'!H29+'[1]UMBRELLA'!H29+'[1]ZİRVE SIG'!H29+'[1]GÜNEŞ SIG'!H29+'[1]İSVİÇRE SIG'!H29+'[1]KOÇ ALLIA'!H29+'[1]RAY SIG'!H29+'[1]TEB SIG'!H29+'[1]BAŞAK SIG'!H29+'[1]AKFİNANS'!H29+'[1]TOWER'!H29</f>
        <v>0</v>
      </c>
      <c r="I32" s="8">
        <f>'[1]AS CAN'!I29+'[1]LIMASOL'!I29+'[1]BEY SIG'!I29+'[1]TÜRK SİG'!I29+'[1]AXA OYAK'!I29+'[1]ANADOLU'!I29+'[1]KIBRIS SIG'!I29+'[1]GÜVEN SİG'!I29+'[1]SEGURE'!I29+'[1]ALTINBAŞ'!I29+'[1]COMMERCIAL'!I29+'[1]DAĞLI SIG'!I29+'[1]GOLD SIG'!I29+'[1]GÜEŞ CAN'!I29+'[1]İŞLEK SİG'!I29+'[1]ŞEKER SIG'!I29+'[1]UMBRELLA'!I29+'[1]ZİRVE SIG'!I29+'[1]GÜNEŞ SIG'!I29+'[1]İSVİÇRE SIG'!I29+'[1]KOÇ ALLIA'!I29+'[1]RAY SIG'!I29+'[1]TEB SIG'!I29+'[1]BAŞAK SIG'!I29+'[1]AKFİNANS'!I29+'[1]TOWER'!I29</f>
        <v>0</v>
      </c>
      <c r="J32" s="8">
        <f>'[1]AS CAN'!J29+'[1]LIMASOL'!J29+'[1]BEY SIG'!J29+'[1]TÜRK SİG'!J29+'[1]AXA OYAK'!J29+'[1]ANADOLU'!J29+'[1]KIBRIS SIG'!J29+'[1]GÜVEN SİG'!J29+'[1]SEGURE'!J29+'[1]ALTINBAŞ'!J29+'[1]COMMERCIAL'!J29+'[1]DAĞLI SIG'!J29+'[1]GOLD SIG'!J29+'[1]GÜEŞ CAN'!J29+'[1]İŞLEK SİG'!J29+'[1]ŞEKER SIG'!J29+'[1]UMBRELLA'!J29+'[1]ZİRVE SIG'!J29+'[1]GÜNEŞ SIG'!J29+'[1]İSVİÇRE SIG'!J29+'[1]KOÇ ALLIA'!J29+'[1]RAY SIG'!J29+'[1]TEB SIG'!J29+'[1]BAŞAK SIG'!J29+'[1]AKFİNANS'!J29+'[1]TOWER'!J29</f>
        <v>0</v>
      </c>
      <c r="K32" s="8">
        <f>'[1]AS CAN'!K29+'[1]LIMASOL'!K29+'[1]BEY SIG'!K29+'[1]TÜRK SİG'!K29+'[1]AXA OYAK'!K29+'[1]ANADOLU'!K29+'[1]KIBRIS SIG'!K29+'[1]GÜVEN SİG'!K29+'[1]SEGURE'!K29+'[1]ALTINBAŞ'!K29+'[1]COMMERCIAL'!K29+'[1]DAĞLI SIG'!K29+'[1]GOLD SIG'!K29+'[1]GÜEŞ CAN'!K29+'[1]İŞLEK SİG'!K29+'[1]ŞEKER SIG'!K29+'[1]UMBRELLA'!K29+'[1]ZİRVE SIG'!K29+'[1]GÜNEŞ SIG'!K29+'[1]İSVİÇRE SIG'!K29+'[1]KOÇ ALLIA'!K29+'[1]RAY SIG'!K29+'[1]TEB SIG'!K29+'[1]BAŞAK SIG'!K29+'[1]AKFİNANS'!K29+'[1]TOWER'!K29</f>
        <v>0</v>
      </c>
      <c r="L32" s="9">
        <f t="shared" si="1"/>
        <v>0</v>
      </c>
      <c r="M32" s="8">
        <f>'[1]AS CAN'!M28+'[1]LIMASOL'!M29+'[1]BEY SIG'!M28+'[1]TÜRK SİG'!M28+'[1]AXA OYAK'!M28+'[1]ANADOLU'!M28+'[1]KIBRIS SIG'!M29+'[1]GÜVEN SİG'!M29+'[1]SEGURE'!M29+'[1]ALTINBAŞ'!M29+'[1]COMMERCIAL'!M29+'[1]DAĞLI SIG'!M29+'[1]GOLD SIG'!M29+'[1]GÜEŞ CAN'!M29+'[1]İŞLEK SİG'!M29+'[1]ŞEKER SIG'!M29+'[1]UMBRELLA'!M29+'[1]ZİRVE SIG'!M29+'[1]GÜNEŞ SIG'!M29+'[1]İSVİÇRE SIG'!M29+'[1]KOÇ ALLIA'!M29+'[1]RAY SIG'!M29+'[1]TEB SIG'!M29+'[1]BAŞAK SIG'!M29+'[1]AKFİNANS'!M29</f>
        <v>0</v>
      </c>
      <c r="N32" s="9">
        <f t="shared" si="2"/>
        <v>0</v>
      </c>
    </row>
    <row r="33" spans="3:14" ht="9.75">
      <c r="C33" s="2" t="s">
        <v>45</v>
      </c>
      <c r="D33" s="8">
        <f>'[1]AS CAN'!D30+'[1]LIMASOL'!D30+'[1]BEY SIG'!D30+'[1]TÜRK SİG'!D30+'[1]AXA OYAK'!D30+'[1]ANADOLU'!D30+'[1]KIBRIS SIG'!D30+'[1]GÜVEN SİG'!D30+'[1]SEGURE'!D30+'[1]ALTINBAŞ'!D30+'[1]COMMERCIAL'!D30+'[1]DAĞLI SIG'!D30+'[1]GOLD SIG'!D30+'[1]GÜEŞ CAN'!D30+'[1]İŞLEK SİG'!D30+'[1]ŞEKER SIG'!D30+'[1]UMBRELLA'!D30+'[1]ZİRVE SIG'!D30+'[1]GÜNEŞ SIG'!D30+'[1]İSVİÇRE SIG'!D30+'[1]KOÇ ALLIA'!D30+'[1]RAY SIG'!D30+'[1]TEB SIG'!D30+'[1]BAŞAK SIG'!D30+'[1]AKFİNANS'!D30+'[1]TOWER'!D30</f>
        <v>0</v>
      </c>
      <c r="E33" s="8">
        <f>'[1]AS CAN'!E30+'[1]LIMASOL'!E30+'[1]BEY SIG'!E30+'[1]TÜRK SİG'!E30+'[1]AXA OYAK'!E30+'[1]ANADOLU'!E30+'[1]KIBRIS SIG'!E30+'[1]GÜVEN SİG'!E30+'[1]SEGURE'!E30+'[1]ALTINBAŞ'!E30+'[1]COMMERCIAL'!E30+'[1]DAĞLI SIG'!E30+'[1]GOLD SIG'!E30+'[1]GÜEŞ CAN'!E30+'[1]İŞLEK SİG'!E30+'[1]ŞEKER SIG'!E30+'[1]UMBRELLA'!E30+'[1]ZİRVE SIG'!E30+'[1]GÜNEŞ SIG'!E30+'[1]İSVİÇRE SIG'!E30+'[1]KOÇ ALLIA'!E30+'[1]RAY SIG'!E30+'[1]TEB SIG'!E30+'[1]BAŞAK SIG'!E30+'[1]AKFİNANS'!E30+'[1]TOWER'!E30</f>
        <v>0</v>
      </c>
      <c r="F33" s="8">
        <f>'[1]AS CAN'!F30+'[1]LIMASOL'!F30+'[1]BEY SIG'!F30+'[1]TÜRK SİG'!F30+'[1]AXA OYAK'!F30+'[1]ANADOLU'!F30+'[1]KIBRIS SIG'!F30+'[1]GÜVEN SİG'!F30+'[1]SEGURE'!F30+'[1]ALTINBAŞ'!F30+'[1]COMMERCIAL'!F30+'[1]DAĞLI SIG'!F30+'[1]GOLD SIG'!F30+'[1]GÜEŞ CAN'!F30+'[1]İŞLEK SİG'!F30+'[1]ŞEKER SIG'!F30+'[1]UMBRELLA'!F30+'[1]ZİRVE SIG'!F30+'[1]GÜNEŞ SIG'!F30+'[1]İSVİÇRE SIG'!F30+'[1]KOÇ ALLIA'!F30+'[1]RAY SIG'!F30+'[1]TEB SIG'!F30+'[1]BAŞAK SIG'!F30+'[1]AKFİNANS'!F30+'[1]TOWER'!F30</f>
        <v>0</v>
      </c>
      <c r="G33" s="8">
        <f>'[1]AS CAN'!G30+'[1]LIMASOL'!G30+'[1]BEY SIG'!G30+'[1]TÜRK SİG'!G30+'[1]AXA OYAK'!G30+'[1]ANADOLU'!G30+'[1]KIBRIS SIG'!G30+'[1]GÜVEN SİG'!G30+'[1]SEGURE'!G30+'[1]ALTINBAŞ'!G30+'[1]COMMERCIAL'!G30+'[1]DAĞLI SIG'!G30+'[1]GOLD SIG'!G30+'[1]GÜEŞ CAN'!G30+'[1]İŞLEK SİG'!G30+'[1]ŞEKER SIG'!G30+'[1]UMBRELLA'!G30+'[1]ZİRVE SIG'!G30+'[1]GÜNEŞ SIG'!G30+'[1]İSVİÇRE SIG'!G30+'[1]KOÇ ALLIA'!G30+'[1]RAY SIG'!G30+'[1]TEB SIG'!G30+'[1]BAŞAK SIG'!G30+'[1]AKFİNANS'!G30+'[1]TOWER'!G30</f>
        <v>0</v>
      </c>
      <c r="H33" s="8">
        <f>'[1]AS CAN'!H30+'[1]LIMASOL'!H30+'[1]BEY SIG'!H30+'[1]TÜRK SİG'!H30+'[1]AXA OYAK'!H30+'[1]ANADOLU'!H30+'[1]KIBRIS SIG'!H30+'[1]GÜVEN SİG'!H30+'[1]SEGURE'!H30+'[1]ALTINBAŞ'!H30+'[1]COMMERCIAL'!H30+'[1]DAĞLI SIG'!H30+'[1]GOLD SIG'!H30+'[1]GÜEŞ CAN'!H30+'[1]İŞLEK SİG'!H30+'[1]ŞEKER SIG'!H30+'[1]UMBRELLA'!H30+'[1]ZİRVE SIG'!H30+'[1]GÜNEŞ SIG'!H30+'[1]İSVİÇRE SIG'!H30+'[1]KOÇ ALLIA'!H30+'[1]RAY SIG'!H30+'[1]TEB SIG'!H30+'[1]BAŞAK SIG'!H30+'[1]AKFİNANS'!H30+'[1]TOWER'!H30</f>
        <v>0</v>
      </c>
      <c r="I33" s="8">
        <f>'[1]AS CAN'!I30+'[1]LIMASOL'!I30+'[1]BEY SIG'!I30+'[1]TÜRK SİG'!I30+'[1]AXA OYAK'!I30+'[1]ANADOLU'!I30+'[1]KIBRIS SIG'!I30+'[1]GÜVEN SİG'!I30+'[1]SEGURE'!I30+'[1]ALTINBAŞ'!I30+'[1]COMMERCIAL'!I30+'[1]DAĞLI SIG'!I30+'[1]GOLD SIG'!I30+'[1]GÜEŞ CAN'!I30+'[1]İŞLEK SİG'!I30+'[1]ŞEKER SIG'!I30+'[1]UMBRELLA'!I30+'[1]ZİRVE SIG'!I30+'[1]GÜNEŞ SIG'!I30+'[1]İSVİÇRE SIG'!I30+'[1]KOÇ ALLIA'!I30+'[1]RAY SIG'!I30+'[1]TEB SIG'!I30+'[1]BAŞAK SIG'!I30+'[1]AKFİNANS'!I30+'[1]TOWER'!I30</f>
        <v>0</v>
      </c>
      <c r="J33" s="8">
        <f>'[1]AS CAN'!J30+'[1]LIMASOL'!J30+'[1]BEY SIG'!J30+'[1]TÜRK SİG'!J30+'[1]AXA OYAK'!J30+'[1]ANADOLU'!J30+'[1]KIBRIS SIG'!J30+'[1]GÜVEN SİG'!J30+'[1]SEGURE'!J30+'[1]ALTINBAŞ'!J30+'[1]COMMERCIAL'!J30+'[1]DAĞLI SIG'!J30+'[1]GOLD SIG'!J30+'[1]GÜEŞ CAN'!J30+'[1]İŞLEK SİG'!J30+'[1]ŞEKER SIG'!J30+'[1]UMBRELLA'!J30+'[1]ZİRVE SIG'!J30+'[1]GÜNEŞ SIG'!J30+'[1]İSVİÇRE SIG'!J30+'[1]KOÇ ALLIA'!J30+'[1]RAY SIG'!J30+'[1]TEB SIG'!J30+'[1]BAŞAK SIG'!J30+'[1]AKFİNANS'!J30+'[1]TOWER'!J30</f>
        <v>0</v>
      </c>
      <c r="K33" s="8">
        <f>'[1]AS CAN'!K30+'[1]LIMASOL'!K30+'[1]BEY SIG'!K30+'[1]TÜRK SİG'!K30+'[1]AXA OYAK'!K30+'[1]ANADOLU'!K30+'[1]KIBRIS SIG'!K30+'[1]GÜVEN SİG'!K30+'[1]SEGURE'!K30+'[1]ALTINBAŞ'!K30+'[1]COMMERCIAL'!K30+'[1]DAĞLI SIG'!K30+'[1]GOLD SIG'!K30+'[1]GÜEŞ CAN'!K30+'[1]İŞLEK SİG'!K30+'[1]ŞEKER SIG'!K30+'[1]UMBRELLA'!K30+'[1]ZİRVE SIG'!K30+'[1]GÜNEŞ SIG'!K30+'[1]İSVİÇRE SIG'!K30+'[1]KOÇ ALLIA'!K30+'[1]RAY SIG'!K30+'[1]TEB SIG'!K30+'[1]BAŞAK SIG'!K30+'[1]AKFİNANS'!K30+'[1]TOWER'!K30</f>
        <v>0</v>
      </c>
      <c r="L33" s="9">
        <f t="shared" si="1"/>
        <v>0</v>
      </c>
      <c r="M33" s="8">
        <f>'[1]AS CAN'!M29+'[1]LIMASOL'!M30+'[1]BEY SIG'!M29+'[1]TÜRK SİG'!M29+'[1]AXA OYAK'!M29+'[1]ANADOLU'!M29+'[1]KIBRIS SIG'!M30+'[1]GÜVEN SİG'!M30+'[1]SEGURE'!M30+'[1]ALTINBAŞ'!M30+'[1]COMMERCIAL'!M30+'[1]DAĞLI SIG'!M30+'[1]GOLD SIG'!M30+'[1]GÜEŞ CAN'!M30+'[1]İŞLEK SİG'!M30+'[1]ŞEKER SIG'!M30+'[1]UMBRELLA'!M30+'[1]ZİRVE SIG'!M30+'[1]GÜNEŞ SIG'!M30+'[1]İSVİÇRE SIG'!M30+'[1]KOÇ ALLIA'!M30+'[1]RAY SIG'!M30+'[1]TEB SIG'!M30+'[1]BAŞAK SIG'!M30+'[1]AKFİNANS'!M30</f>
        <v>151637.73</v>
      </c>
      <c r="N33" s="9">
        <f t="shared" si="2"/>
        <v>151637.73</v>
      </c>
    </row>
    <row r="34" spans="3:14" ht="9.75">
      <c r="C34" s="2" t="s">
        <v>46</v>
      </c>
      <c r="D34" s="8">
        <f>'[1]AS CAN'!D31+'[1]LIMASOL'!D31+'[1]BEY SIG'!D31+'[1]TÜRK SİG'!D31+'[1]AXA OYAK'!D31+'[1]ANADOLU'!D31+'[1]KIBRIS SIG'!D31+'[1]GÜVEN SİG'!D31+'[1]SEGURE'!D31+'[1]ALTINBAŞ'!D31+'[1]COMMERCIAL'!D31+'[1]DAĞLI SIG'!D31+'[1]GOLD SIG'!D31+'[1]GÜEŞ CAN'!D31+'[1]İŞLEK SİG'!D31+'[1]ŞEKER SIG'!D31+'[1]UMBRELLA'!D31+'[1]ZİRVE SIG'!D31+'[1]GÜNEŞ SIG'!D31+'[1]İSVİÇRE SIG'!D31+'[1]KOÇ ALLIA'!D31+'[1]RAY SIG'!D31+'[1]TEB SIG'!D31+'[1]BAŞAK SIG'!D31+'[1]AKFİNANS'!D31+'[1]TOWER'!D31</f>
        <v>0</v>
      </c>
      <c r="E34" s="8">
        <f>'[1]AS CAN'!E31+'[1]LIMASOL'!E31+'[1]BEY SIG'!E31+'[1]TÜRK SİG'!E31+'[1]AXA OYAK'!E31+'[1]ANADOLU'!E31+'[1]KIBRIS SIG'!E31+'[1]GÜVEN SİG'!E31+'[1]SEGURE'!E31+'[1]ALTINBAŞ'!E31+'[1]COMMERCIAL'!E31+'[1]DAĞLI SIG'!E31+'[1]GOLD SIG'!E31+'[1]GÜEŞ CAN'!E31+'[1]İŞLEK SİG'!E31+'[1]ŞEKER SIG'!E31+'[1]UMBRELLA'!E31+'[1]ZİRVE SIG'!E31+'[1]GÜNEŞ SIG'!E31+'[1]İSVİÇRE SIG'!E31+'[1]KOÇ ALLIA'!E31+'[1]RAY SIG'!E31+'[1]TEB SIG'!E31+'[1]BAŞAK SIG'!E31+'[1]AKFİNANS'!E31+'[1]TOWER'!E31</f>
        <v>0</v>
      </c>
      <c r="F34" s="8">
        <f>'[1]AS CAN'!F31+'[1]LIMASOL'!F31+'[1]BEY SIG'!F31+'[1]TÜRK SİG'!F31+'[1]AXA OYAK'!F31+'[1]ANADOLU'!F31+'[1]KIBRIS SIG'!F31+'[1]GÜVEN SİG'!F31+'[1]SEGURE'!F31+'[1]ALTINBAŞ'!F31+'[1]COMMERCIAL'!F31+'[1]DAĞLI SIG'!F31+'[1]GOLD SIG'!F31+'[1]GÜEŞ CAN'!F31+'[1]İŞLEK SİG'!F31+'[1]ŞEKER SIG'!F31+'[1]UMBRELLA'!F31+'[1]ZİRVE SIG'!F31+'[1]GÜNEŞ SIG'!F31+'[1]İSVİÇRE SIG'!F31+'[1]KOÇ ALLIA'!F31+'[1]RAY SIG'!F31+'[1]TEB SIG'!F31+'[1]BAŞAK SIG'!F31+'[1]AKFİNANS'!F31+'[1]TOWER'!F31</f>
        <v>0</v>
      </c>
      <c r="G34" s="8">
        <f>'[1]AS CAN'!G31+'[1]LIMASOL'!G31+'[1]BEY SIG'!G31+'[1]TÜRK SİG'!G31+'[1]AXA OYAK'!G31+'[1]ANADOLU'!G31+'[1]KIBRIS SIG'!G31+'[1]GÜVEN SİG'!G31+'[1]SEGURE'!G31+'[1]ALTINBAŞ'!G31+'[1]COMMERCIAL'!G31+'[1]DAĞLI SIG'!G31+'[1]GOLD SIG'!G31+'[1]GÜEŞ CAN'!G31+'[1]İŞLEK SİG'!G31+'[1]ŞEKER SIG'!G31+'[1]UMBRELLA'!G31+'[1]ZİRVE SIG'!G31+'[1]GÜNEŞ SIG'!G31+'[1]İSVİÇRE SIG'!G31+'[1]KOÇ ALLIA'!G31+'[1]RAY SIG'!G31+'[1]TEB SIG'!G31+'[1]BAŞAK SIG'!G31+'[1]AKFİNANS'!G31+'[1]TOWER'!G31</f>
        <v>0</v>
      </c>
      <c r="H34" s="8">
        <f>'[1]AS CAN'!H31+'[1]LIMASOL'!H31+'[1]BEY SIG'!H31+'[1]TÜRK SİG'!H31+'[1]AXA OYAK'!H31+'[1]ANADOLU'!H31+'[1]KIBRIS SIG'!H31+'[1]GÜVEN SİG'!H31+'[1]SEGURE'!H31+'[1]ALTINBAŞ'!H31+'[1]COMMERCIAL'!H31+'[1]DAĞLI SIG'!H31+'[1]GOLD SIG'!H31+'[1]GÜEŞ CAN'!H31+'[1]İŞLEK SİG'!H31+'[1]ŞEKER SIG'!H31+'[1]UMBRELLA'!H31+'[1]ZİRVE SIG'!H31+'[1]GÜNEŞ SIG'!H31+'[1]İSVİÇRE SIG'!H31+'[1]KOÇ ALLIA'!H31+'[1]RAY SIG'!H31+'[1]TEB SIG'!H31+'[1]BAŞAK SIG'!H31+'[1]AKFİNANS'!H31+'[1]TOWER'!H31</f>
        <v>0</v>
      </c>
      <c r="I34" s="8">
        <f>'[1]AS CAN'!I31+'[1]LIMASOL'!I31+'[1]BEY SIG'!I31+'[1]TÜRK SİG'!I31+'[1]AXA OYAK'!I31+'[1]ANADOLU'!I31+'[1]KIBRIS SIG'!I31+'[1]GÜVEN SİG'!I31+'[1]SEGURE'!I31+'[1]ALTINBAŞ'!I31+'[1]COMMERCIAL'!I31+'[1]DAĞLI SIG'!I31+'[1]GOLD SIG'!I31+'[1]GÜEŞ CAN'!I31+'[1]İŞLEK SİG'!I31+'[1]ŞEKER SIG'!I31+'[1]UMBRELLA'!I31+'[1]ZİRVE SIG'!I31+'[1]GÜNEŞ SIG'!I31+'[1]İSVİÇRE SIG'!I31+'[1]KOÇ ALLIA'!I31+'[1]RAY SIG'!I31+'[1]TEB SIG'!I31+'[1]BAŞAK SIG'!I31+'[1]AKFİNANS'!I31+'[1]TOWER'!I31</f>
        <v>0</v>
      </c>
      <c r="J34" s="8">
        <f>'[1]AS CAN'!J31+'[1]LIMASOL'!J31+'[1]BEY SIG'!J31+'[1]TÜRK SİG'!J31+'[1]AXA OYAK'!J31+'[1]ANADOLU'!J31+'[1]KIBRIS SIG'!J31+'[1]GÜVEN SİG'!J31+'[1]SEGURE'!J31+'[1]ALTINBAŞ'!J31+'[1]COMMERCIAL'!J31+'[1]DAĞLI SIG'!J31+'[1]GOLD SIG'!J31+'[1]GÜEŞ CAN'!J31+'[1]İŞLEK SİG'!J31+'[1]ŞEKER SIG'!J31+'[1]UMBRELLA'!J31+'[1]ZİRVE SIG'!J31+'[1]GÜNEŞ SIG'!J31+'[1]İSVİÇRE SIG'!J31+'[1]KOÇ ALLIA'!J31+'[1]RAY SIG'!J31+'[1]TEB SIG'!J31+'[1]BAŞAK SIG'!J31+'[1]AKFİNANS'!J31+'[1]TOWER'!J31</f>
        <v>0</v>
      </c>
      <c r="K34" s="8">
        <f>'[1]AS CAN'!K31+'[1]LIMASOL'!K31+'[1]BEY SIG'!K31+'[1]TÜRK SİG'!K31+'[1]AXA OYAK'!K31+'[1]ANADOLU'!K31+'[1]KIBRIS SIG'!K31+'[1]GÜVEN SİG'!K31+'[1]SEGURE'!K31+'[1]ALTINBAŞ'!K31+'[1]COMMERCIAL'!K31+'[1]DAĞLI SIG'!K31+'[1]GOLD SIG'!K31+'[1]GÜEŞ CAN'!K31+'[1]İŞLEK SİG'!K31+'[1]ŞEKER SIG'!K31+'[1]UMBRELLA'!K31+'[1]ZİRVE SIG'!K31+'[1]GÜNEŞ SIG'!K31+'[1]İSVİÇRE SIG'!K31+'[1]KOÇ ALLIA'!K31+'[1]RAY SIG'!K31+'[1]TEB SIG'!K31+'[1]BAŞAK SIG'!K31+'[1]AKFİNANS'!K31+'[1]TOWER'!K31</f>
        <v>0</v>
      </c>
      <c r="L34" s="9">
        <f t="shared" si="1"/>
        <v>0</v>
      </c>
      <c r="M34" s="8">
        <f>'[1]AS CAN'!M30+'[1]LIMASOL'!M31+'[1]BEY SIG'!M30+'[1]TÜRK SİG'!M30+'[1]AXA OYAK'!M30+'[1]ANADOLU'!M30+'[1]KIBRIS SIG'!M31+'[1]GÜVEN SİG'!M31+'[1]SEGURE'!M31+'[1]ALTINBAŞ'!M31+'[1]COMMERCIAL'!M31+'[1]DAĞLI SIG'!M31+'[1]GOLD SIG'!M31+'[1]GÜEŞ CAN'!M31+'[1]İŞLEK SİG'!M31+'[1]ŞEKER SIG'!M31+'[1]UMBRELLA'!M31+'[1]ZİRVE SIG'!M31+'[1]GÜNEŞ SIG'!M31+'[1]İSVİÇRE SIG'!M31+'[1]KOÇ ALLIA'!M31+'[1]RAY SIG'!M31+'[1]TEB SIG'!M31+'[1]BAŞAK SIG'!M31+'[1]AKFİNANS'!M31</f>
        <v>0</v>
      </c>
      <c r="N34" s="9">
        <f t="shared" si="2"/>
        <v>0</v>
      </c>
    </row>
    <row r="35" spans="3:14" ht="9.75">
      <c r="C35" s="2" t="s">
        <v>47</v>
      </c>
      <c r="D35" s="8">
        <f>'[1]AS CAN'!D32+'[1]LIMASOL'!D32+'[1]BEY SIG'!D32+'[1]TÜRK SİG'!D32+'[1]AXA OYAK'!D32+'[1]ANADOLU'!D32+'[1]KIBRIS SIG'!D32+'[1]GÜVEN SİG'!D32+'[1]SEGURE'!D32+'[1]ALTINBAŞ'!D32+'[1]COMMERCIAL'!D32+'[1]DAĞLI SIG'!D32+'[1]GOLD SIG'!D32+'[1]GÜEŞ CAN'!D32+'[1]İŞLEK SİG'!D32+'[1]ŞEKER SIG'!D32+'[1]UMBRELLA'!D32+'[1]ZİRVE SIG'!D32+'[1]GÜNEŞ SIG'!D32+'[1]İSVİÇRE SIG'!D32+'[1]KOÇ ALLIA'!D32+'[1]RAY SIG'!D32+'[1]TEB SIG'!D32+'[1]BAŞAK SIG'!D32+'[1]AKFİNANS'!D32+'[1]TOWER'!D32</f>
        <v>0</v>
      </c>
      <c r="E35" s="8">
        <f>'[1]AS CAN'!E32+'[1]LIMASOL'!E32+'[1]BEY SIG'!E32+'[1]TÜRK SİG'!E32+'[1]AXA OYAK'!E32+'[1]ANADOLU'!E32+'[1]KIBRIS SIG'!E32+'[1]GÜVEN SİG'!E32+'[1]SEGURE'!E32+'[1]ALTINBAŞ'!E32+'[1]COMMERCIAL'!E32+'[1]DAĞLI SIG'!E32+'[1]GOLD SIG'!E32+'[1]GÜEŞ CAN'!E32+'[1]İŞLEK SİG'!E32+'[1]ŞEKER SIG'!E32+'[1]UMBRELLA'!E32+'[1]ZİRVE SIG'!E32+'[1]GÜNEŞ SIG'!E32+'[1]İSVİÇRE SIG'!E32+'[1]KOÇ ALLIA'!E32+'[1]RAY SIG'!E32+'[1]TEB SIG'!E32+'[1]BAŞAK SIG'!E32+'[1]AKFİNANS'!E32+'[1]TOWER'!E32</f>
        <v>0</v>
      </c>
      <c r="F35" s="8">
        <f>'[1]AS CAN'!F32+'[1]LIMASOL'!F32+'[1]BEY SIG'!F32+'[1]TÜRK SİG'!F32+'[1]AXA OYAK'!F32+'[1]ANADOLU'!F32+'[1]KIBRIS SIG'!F32+'[1]GÜVEN SİG'!F32+'[1]SEGURE'!F32+'[1]ALTINBAŞ'!F32+'[1]COMMERCIAL'!F32+'[1]DAĞLI SIG'!F32+'[1]GOLD SIG'!F32+'[1]GÜEŞ CAN'!F32+'[1]İŞLEK SİG'!F32+'[1]ŞEKER SIG'!F32+'[1]UMBRELLA'!F32+'[1]ZİRVE SIG'!F32+'[1]GÜNEŞ SIG'!F32+'[1]İSVİÇRE SIG'!F32+'[1]KOÇ ALLIA'!F32+'[1]RAY SIG'!F32+'[1]TEB SIG'!F32+'[1]BAŞAK SIG'!F32+'[1]AKFİNANS'!F32+'[1]TOWER'!F32</f>
        <v>0</v>
      </c>
      <c r="G35" s="8">
        <f>'[1]AS CAN'!G32+'[1]LIMASOL'!G32+'[1]BEY SIG'!G32+'[1]TÜRK SİG'!G32+'[1]AXA OYAK'!G32+'[1]ANADOLU'!G32+'[1]KIBRIS SIG'!G32+'[1]GÜVEN SİG'!G32+'[1]SEGURE'!G32+'[1]ALTINBAŞ'!G32+'[1]COMMERCIAL'!G32+'[1]DAĞLI SIG'!G32+'[1]GOLD SIG'!G32+'[1]GÜEŞ CAN'!G32+'[1]İŞLEK SİG'!G32+'[1]ŞEKER SIG'!G32+'[1]UMBRELLA'!G32+'[1]ZİRVE SIG'!G32+'[1]GÜNEŞ SIG'!G32+'[1]İSVİÇRE SIG'!G32+'[1]KOÇ ALLIA'!G32+'[1]RAY SIG'!G32+'[1]TEB SIG'!G32+'[1]BAŞAK SIG'!G32+'[1]AKFİNANS'!G32+'[1]TOWER'!G32</f>
        <v>0</v>
      </c>
      <c r="H35" s="8">
        <f>'[1]AS CAN'!H32+'[1]LIMASOL'!H32+'[1]BEY SIG'!H32+'[1]TÜRK SİG'!H32+'[1]AXA OYAK'!H32+'[1]ANADOLU'!H32+'[1]KIBRIS SIG'!H32+'[1]GÜVEN SİG'!H32+'[1]SEGURE'!H32+'[1]ALTINBAŞ'!H32+'[1]COMMERCIAL'!H32+'[1]DAĞLI SIG'!H32+'[1]GOLD SIG'!H32+'[1]GÜEŞ CAN'!H32+'[1]İŞLEK SİG'!H32+'[1]ŞEKER SIG'!H32+'[1]UMBRELLA'!H32+'[1]ZİRVE SIG'!H32+'[1]GÜNEŞ SIG'!H32+'[1]İSVİÇRE SIG'!H32+'[1]KOÇ ALLIA'!H32+'[1]RAY SIG'!H32+'[1]TEB SIG'!H32+'[1]BAŞAK SIG'!H32+'[1]AKFİNANS'!H32+'[1]TOWER'!H32</f>
        <v>0</v>
      </c>
      <c r="I35" s="8">
        <f>'[1]AS CAN'!I32+'[1]LIMASOL'!I32+'[1]BEY SIG'!I32+'[1]TÜRK SİG'!I32+'[1]AXA OYAK'!I32+'[1]ANADOLU'!I32+'[1]KIBRIS SIG'!I32+'[1]GÜVEN SİG'!I32+'[1]SEGURE'!I32+'[1]ALTINBAŞ'!I32+'[1]COMMERCIAL'!I32+'[1]DAĞLI SIG'!I32+'[1]GOLD SIG'!I32+'[1]GÜEŞ CAN'!I32+'[1]İŞLEK SİG'!I32+'[1]ŞEKER SIG'!I32+'[1]UMBRELLA'!I32+'[1]ZİRVE SIG'!I32+'[1]GÜNEŞ SIG'!I32+'[1]İSVİÇRE SIG'!I32+'[1]KOÇ ALLIA'!I32+'[1]RAY SIG'!I32+'[1]TEB SIG'!I32+'[1]BAŞAK SIG'!I32+'[1]AKFİNANS'!I32+'[1]TOWER'!I32</f>
        <v>0</v>
      </c>
      <c r="J35" s="8">
        <f>'[1]AS CAN'!J32+'[1]LIMASOL'!J32+'[1]BEY SIG'!J32+'[1]TÜRK SİG'!J32+'[1]AXA OYAK'!J32+'[1]ANADOLU'!J32+'[1]KIBRIS SIG'!J32+'[1]GÜVEN SİG'!J32+'[1]SEGURE'!J32+'[1]ALTINBAŞ'!J32+'[1]COMMERCIAL'!J32+'[1]DAĞLI SIG'!J32+'[1]GOLD SIG'!J32+'[1]GÜEŞ CAN'!J32+'[1]İŞLEK SİG'!J32+'[1]ŞEKER SIG'!J32+'[1]UMBRELLA'!J32+'[1]ZİRVE SIG'!J32+'[1]GÜNEŞ SIG'!J32+'[1]İSVİÇRE SIG'!J32+'[1]KOÇ ALLIA'!J32+'[1]RAY SIG'!J32+'[1]TEB SIG'!J32+'[1]BAŞAK SIG'!J32+'[1]AKFİNANS'!J32+'[1]TOWER'!J32</f>
        <v>0</v>
      </c>
      <c r="K35" s="8">
        <f>'[1]AS CAN'!K32+'[1]LIMASOL'!K32+'[1]BEY SIG'!K32+'[1]TÜRK SİG'!K32+'[1]AXA OYAK'!K32+'[1]ANADOLU'!K32+'[1]KIBRIS SIG'!K32+'[1]GÜVEN SİG'!K32+'[1]SEGURE'!K32+'[1]ALTINBAŞ'!K32+'[1]COMMERCIAL'!K32+'[1]DAĞLI SIG'!K32+'[1]GOLD SIG'!K32+'[1]GÜEŞ CAN'!K32+'[1]İŞLEK SİG'!K32+'[1]ŞEKER SIG'!K32+'[1]UMBRELLA'!K32+'[1]ZİRVE SIG'!K32+'[1]GÜNEŞ SIG'!K32+'[1]İSVİÇRE SIG'!K32+'[1]KOÇ ALLIA'!K32+'[1]RAY SIG'!K32+'[1]TEB SIG'!K32+'[1]BAŞAK SIG'!K32+'[1]AKFİNANS'!K32+'[1]TOWER'!K32</f>
        <v>0</v>
      </c>
      <c r="L35" s="9">
        <f t="shared" si="1"/>
        <v>0</v>
      </c>
      <c r="M35" s="8">
        <f>'[1]AS CAN'!M31+'[1]LIMASOL'!M32+'[1]BEY SIG'!M31+'[1]TÜRK SİG'!M31+'[1]AXA OYAK'!M31+'[1]ANADOLU'!M31+'[1]KIBRIS SIG'!M32+'[1]GÜVEN SİG'!M32+'[1]SEGURE'!M32+'[1]ALTINBAŞ'!M32+'[1]COMMERCIAL'!M32+'[1]DAĞLI SIG'!M32+'[1]GOLD SIG'!M32+'[1]GÜEŞ CAN'!M32+'[1]İŞLEK SİG'!M32+'[1]ŞEKER SIG'!M32+'[1]UMBRELLA'!M32+'[1]ZİRVE SIG'!M32+'[1]GÜNEŞ SIG'!M32+'[1]İSVİÇRE SIG'!M32+'[1]KOÇ ALLIA'!M32+'[1]RAY SIG'!M32+'[1]TEB SIG'!M32+'[1]BAŞAK SIG'!M32+'[1]AKFİNANS'!M32</f>
        <v>75324.32</v>
      </c>
      <c r="N35" s="9">
        <f t="shared" si="2"/>
        <v>75324.32</v>
      </c>
    </row>
    <row r="36" spans="3:14" ht="9.75">
      <c r="C36" s="2" t="s">
        <v>48</v>
      </c>
      <c r="D36" s="8">
        <f>'[1]AS CAN'!D33+'[1]LIMASOL'!D33+'[1]BEY SIG'!D33+'[1]TÜRK SİG'!D33+'[1]AXA OYAK'!D33+'[1]ANADOLU'!D33+'[1]KIBRIS SIG'!D33+'[1]GÜVEN SİG'!D33+'[1]SEGURE'!D33+'[1]ALTINBAŞ'!D33+'[1]COMMERCIAL'!D33+'[1]DAĞLI SIG'!D33+'[1]GOLD SIG'!D33+'[1]GÜEŞ CAN'!D33+'[1]İŞLEK SİG'!D33+'[1]ŞEKER SIG'!D33+'[1]UMBRELLA'!D33+'[1]ZİRVE SIG'!D33+'[1]GÜNEŞ SIG'!D33+'[1]İSVİÇRE SIG'!D33+'[1]KOÇ ALLIA'!D33+'[1]RAY SIG'!D33+'[1]TEB SIG'!D33+'[1]BAŞAK SIG'!D33+'[1]AKFİNANS'!D33+'[1]TOWER'!D33</f>
        <v>0</v>
      </c>
      <c r="E36" s="8">
        <f>'[1]AS CAN'!E33+'[1]LIMASOL'!E33+'[1]BEY SIG'!E33+'[1]TÜRK SİG'!E33+'[1]AXA OYAK'!E33+'[1]ANADOLU'!E33+'[1]KIBRIS SIG'!E33+'[1]GÜVEN SİG'!E33+'[1]SEGURE'!E33+'[1]ALTINBAŞ'!E33+'[1]COMMERCIAL'!E33+'[1]DAĞLI SIG'!E33+'[1]GOLD SIG'!E33+'[1]GÜEŞ CAN'!E33+'[1]İŞLEK SİG'!E33+'[1]ŞEKER SIG'!E33+'[1]UMBRELLA'!E33+'[1]ZİRVE SIG'!E33+'[1]GÜNEŞ SIG'!E33+'[1]İSVİÇRE SIG'!E33+'[1]KOÇ ALLIA'!E33+'[1]RAY SIG'!E33+'[1]TEB SIG'!E33+'[1]BAŞAK SIG'!E33+'[1]AKFİNANS'!E33+'[1]TOWER'!E33</f>
        <v>0</v>
      </c>
      <c r="F36" s="8">
        <f>'[1]AS CAN'!F33+'[1]LIMASOL'!F33+'[1]BEY SIG'!F33+'[1]TÜRK SİG'!F33+'[1]AXA OYAK'!F33+'[1]ANADOLU'!F33+'[1]KIBRIS SIG'!F33+'[1]GÜVEN SİG'!F33+'[1]SEGURE'!F33+'[1]ALTINBAŞ'!F33+'[1]COMMERCIAL'!F33+'[1]DAĞLI SIG'!F33+'[1]GOLD SIG'!F33+'[1]GÜEŞ CAN'!F33+'[1]İŞLEK SİG'!F33+'[1]ŞEKER SIG'!F33+'[1]UMBRELLA'!F33+'[1]ZİRVE SIG'!F33+'[1]GÜNEŞ SIG'!F33+'[1]İSVİÇRE SIG'!F33+'[1]KOÇ ALLIA'!F33+'[1]RAY SIG'!F33+'[1]TEB SIG'!F33+'[1]BAŞAK SIG'!F33+'[1]AKFİNANS'!F33+'[1]TOWER'!F33</f>
        <v>0</v>
      </c>
      <c r="G36" s="8">
        <f>'[1]AS CAN'!G33+'[1]LIMASOL'!G33+'[1]BEY SIG'!G33+'[1]TÜRK SİG'!G33+'[1]AXA OYAK'!G33+'[1]ANADOLU'!G33+'[1]KIBRIS SIG'!G33+'[1]GÜVEN SİG'!G33+'[1]SEGURE'!G33+'[1]ALTINBAŞ'!G33+'[1]COMMERCIAL'!G33+'[1]DAĞLI SIG'!G33+'[1]GOLD SIG'!G33+'[1]GÜEŞ CAN'!G33+'[1]İŞLEK SİG'!G33+'[1]ŞEKER SIG'!G33+'[1]UMBRELLA'!G33+'[1]ZİRVE SIG'!G33+'[1]GÜNEŞ SIG'!G33+'[1]İSVİÇRE SIG'!G33+'[1]KOÇ ALLIA'!G33+'[1]RAY SIG'!G33+'[1]TEB SIG'!G33+'[1]BAŞAK SIG'!G33+'[1]AKFİNANS'!G33+'[1]TOWER'!G33</f>
        <v>0</v>
      </c>
      <c r="H36" s="8">
        <f>'[1]AS CAN'!H33+'[1]LIMASOL'!H33+'[1]BEY SIG'!H33+'[1]TÜRK SİG'!H33+'[1]AXA OYAK'!H33+'[1]ANADOLU'!H33+'[1]KIBRIS SIG'!H33+'[1]GÜVEN SİG'!H33+'[1]SEGURE'!H33+'[1]ALTINBAŞ'!H33+'[1]COMMERCIAL'!H33+'[1]DAĞLI SIG'!H33+'[1]GOLD SIG'!H33+'[1]GÜEŞ CAN'!H33+'[1]İŞLEK SİG'!H33+'[1]ŞEKER SIG'!H33+'[1]UMBRELLA'!H33+'[1]ZİRVE SIG'!H33+'[1]GÜNEŞ SIG'!H33+'[1]İSVİÇRE SIG'!H33+'[1]KOÇ ALLIA'!H33+'[1]RAY SIG'!H33+'[1]TEB SIG'!H33+'[1]BAŞAK SIG'!H33+'[1]AKFİNANS'!H33+'[1]TOWER'!H33</f>
        <v>0</v>
      </c>
      <c r="I36" s="8">
        <f>'[1]AS CAN'!I33+'[1]LIMASOL'!I33+'[1]BEY SIG'!I33+'[1]TÜRK SİG'!I33+'[1]AXA OYAK'!I33+'[1]ANADOLU'!I33+'[1]KIBRIS SIG'!I33+'[1]GÜVEN SİG'!I33+'[1]SEGURE'!I33+'[1]ALTINBAŞ'!I33+'[1]COMMERCIAL'!I33+'[1]DAĞLI SIG'!I33+'[1]GOLD SIG'!I33+'[1]GÜEŞ CAN'!I33+'[1]İŞLEK SİG'!I33+'[1]ŞEKER SIG'!I33+'[1]UMBRELLA'!I33+'[1]ZİRVE SIG'!I33+'[1]GÜNEŞ SIG'!I33+'[1]İSVİÇRE SIG'!I33+'[1]KOÇ ALLIA'!I33+'[1]RAY SIG'!I33+'[1]TEB SIG'!I33+'[1]BAŞAK SIG'!I33+'[1]AKFİNANS'!I33+'[1]TOWER'!I33</f>
        <v>0</v>
      </c>
      <c r="J36" s="8">
        <f>'[1]AS CAN'!J33+'[1]LIMASOL'!J33+'[1]BEY SIG'!J33+'[1]TÜRK SİG'!J33+'[1]AXA OYAK'!J33+'[1]ANADOLU'!J33+'[1]KIBRIS SIG'!J33+'[1]GÜVEN SİG'!J33+'[1]SEGURE'!J33+'[1]ALTINBAŞ'!J33+'[1]COMMERCIAL'!J33+'[1]DAĞLI SIG'!J33+'[1]GOLD SIG'!J33+'[1]GÜEŞ CAN'!J33+'[1]İŞLEK SİG'!J33+'[1]ŞEKER SIG'!J33+'[1]UMBRELLA'!J33+'[1]ZİRVE SIG'!J33+'[1]GÜNEŞ SIG'!J33+'[1]İSVİÇRE SIG'!J33+'[1]KOÇ ALLIA'!J33+'[1]RAY SIG'!J33+'[1]TEB SIG'!J33+'[1]BAŞAK SIG'!J33+'[1]AKFİNANS'!J33+'[1]TOWER'!J33</f>
        <v>0</v>
      </c>
      <c r="K36" s="8">
        <f>'[1]AS CAN'!K33+'[1]LIMASOL'!K33+'[1]BEY SIG'!K33+'[1]TÜRK SİG'!K33+'[1]AXA OYAK'!K33+'[1]ANADOLU'!K33+'[1]KIBRIS SIG'!K33+'[1]GÜVEN SİG'!K33+'[1]SEGURE'!K33+'[1]ALTINBAŞ'!K33+'[1]COMMERCIAL'!K33+'[1]DAĞLI SIG'!K33+'[1]GOLD SIG'!K33+'[1]GÜEŞ CAN'!K33+'[1]İŞLEK SİG'!K33+'[1]ŞEKER SIG'!K33+'[1]UMBRELLA'!K33+'[1]ZİRVE SIG'!K33+'[1]GÜNEŞ SIG'!K33+'[1]İSVİÇRE SIG'!K33+'[1]KOÇ ALLIA'!K33+'[1]RAY SIG'!K33+'[1]TEB SIG'!K33+'[1]BAŞAK SIG'!K33+'[1]AKFİNANS'!K33+'[1]TOWER'!K33</f>
        <v>0</v>
      </c>
      <c r="L36" s="9">
        <f t="shared" si="1"/>
        <v>0</v>
      </c>
      <c r="M36" s="8">
        <f>'[1]AS CAN'!M32+'[1]LIMASOL'!M33+'[1]BEY SIG'!M32+'[1]TÜRK SİG'!M32+'[1]AXA OYAK'!M32+'[1]ANADOLU'!M32+'[1]KIBRIS SIG'!M33+'[1]GÜVEN SİG'!M33+'[1]SEGURE'!M33+'[1]ALTINBAŞ'!M33+'[1]COMMERCIAL'!M33+'[1]DAĞLI SIG'!M33+'[1]GOLD SIG'!M33+'[1]GÜEŞ CAN'!M33+'[1]İŞLEK SİG'!M33+'[1]ŞEKER SIG'!M33+'[1]UMBRELLA'!M33+'[1]ZİRVE SIG'!M33+'[1]GÜNEŞ SIG'!M33+'[1]İSVİÇRE SIG'!M33+'[1]KOÇ ALLIA'!M33+'[1]RAY SIG'!M33+'[1]TEB SIG'!M33+'[1]BAŞAK SIG'!M33+'[1]AKFİNANS'!M33</f>
        <v>0</v>
      </c>
      <c r="N36" s="9">
        <f t="shared" si="2"/>
        <v>0</v>
      </c>
    </row>
    <row r="37" spans="2:14" ht="9.75">
      <c r="B37" s="2" t="s">
        <v>28</v>
      </c>
      <c r="C37" s="2" t="s">
        <v>49</v>
      </c>
      <c r="D37" s="8">
        <f>'[1]AS CAN'!D34+'[1]LIMASOL'!D34+'[1]BEY SIG'!D34+'[1]TÜRK SİG'!D34+'[1]AXA OYAK'!D34+'[1]ANADOLU'!D34+'[1]KIBRIS SIG'!D34+'[1]GÜVEN SİG'!D34+'[1]SEGURE'!D34+'[1]ALTINBAŞ'!D34+'[1]COMMERCIAL'!D34+'[1]DAĞLI SIG'!D34+'[1]GOLD SIG'!D34+'[1]GÜEŞ CAN'!D34+'[1]İŞLEK SİG'!D34+'[1]ŞEKER SIG'!D34+'[1]UMBRELLA'!D34+'[1]ZİRVE SIG'!D34+'[1]GÜNEŞ SIG'!D34+'[1]İSVİÇRE SIG'!D34+'[1]KOÇ ALLIA'!D34+'[1]RAY SIG'!D34+'[1]TEB SIG'!D34+'[1]BAŞAK SIG'!D34+'[1]AKFİNANS'!D34+'[1]TOWER'!D34</f>
        <v>73944</v>
      </c>
      <c r="E37" s="8">
        <f>'[1]AS CAN'!E34+'[1]LIMASOL'!E34+'[1]BEY SIG'!E34+'[1]TÜRK SİG'!E34+'[1]AXA OYAK'!E34+'[1]ANADOLU'!E34+'[1]KIBRIS SIG'!E34+'[1]GÜVEN SİG'!E34+'[1]SEGURE'!E34+'[1]ALTINBAŞ'!E34+'[1]COMMERCIAL'!E34+'[1]DAĞLI SIG'!E34+'[1]GOLD SIG'!E34+'[1]GÜEŞ CAN'!E34+'[1]İŞLEK SİG'!E34+'[1]ŞEKER SIG'!E34+'[1]UMBRELLA'!E34+'[1]ZİRVE SIG'!E34+'[1]GÜNEŞ SIG'!E34+'[1]İSVİÇRE SIG'!E34+'[1]KOÇ ALLIA'!E34+'[1]RAY SIG'!E34+'[1]TEB SIG'!E34+'[1]BAŞAK SIG'!E34+'[1]AKFİNANS'!E34+'[1]TOWER'!E34</f>
        <v>11030.24</v>
      </c>
      <c r="F37" s="8">
        <f>'[1]AS CAN'!F34+'[1]LIMASOL'!F34+'[1]BEY SIG'!F34+'[1]TÜRK SİG'!F34+'[1]AXA OYAK'!F34+'[1]ANADOLU'!F34+'[1]KIBRIS SIG'!F34+'[1]GÜVEN SİG'!F34+'[1]SEGURE'!F34+'[1]ALTINBAŞ'!F34+'[1]COMMERCIAL'!F34+'[1]DAĞLI SIG'!F34+'[1]GOLD SIG'!F34+'[1]GÜEŞ CAN'!F34+'[1]İŞLEK SİG'!F34+'[1]ŞEKER SIG'!F34+'[1]UMBRELLA'!F34+'[1]ZİRVE SIG'!F34+'[1]GÜNEŞ SIG'!F34+'[1]İSVİÇRE SIG'!F34+'[1]KOÇ ALLIA'!F34+'[1]RAY SIG'!F34+'[1]TEB SIG'!F34+'[1]BAŞAK SIG'!F34+'[1]AKFİNANS'!F34+'[1]TOWER'!F34</f>
        <v>406551.94999999995</v>
      </c>
      <c r="G37" s="8">
        <f>'[1]AS CAN'!G34+'[1]LIMASOL'!G34+'[1]BEY SIG'!G34+'[1]TÜRK SİG'!G34+'[1]AXA OYAK'!G34+'[1]ANADOLU'!G34+'[1]KIBRIS SIG'!G34+'[1]GÜVEN SİG'!G34+'[1]SEGURE'!G34+'[1]ALTINBAŞ'!G34+'[1]COMMERCIAL'!G34+'[1]DAĞLI SIG'!G34+'[1]GOLD SIG'!G34+'[1]GÜEŞ CAN'!G34+'[1]İŞLEK SİG'!G34+'[1]ŞEKER SIG'!G34+'[1]UMBRELLA'!G34+'[1]ZİRVE SIG'!G34+'[1]GÜNEŞ SIG'!G34+'[1]İSVİÇRE SIG'!G34+'[1]KOÇ ALLIA'!G34+'[1]RAY SIG'!G34+'[1]TEB SIG'!G34+'[1]BAŞAK SIG'!G34+'[1]AKFİNANS'!G34+'[1]TOWER'!G34</f>
        <v>825</v>
      </c>
      <c r="H37" s="8">
        <f>'[1]AS CAN'!H34+'[1]LIMASOL'!H34+'[1]BEY SIG'!H34+'[1]TÜRK SİG'!H34+'[1]AXA OYAK'!H34+'[1]ANADOLU'!H34+'[1]KIBRIS SIG'!H34+'[1]GÜVEN SİG'!H34+'[1]SEGURE'!H34+'[1]ALTINBAŞ'!H34+'[1]COMMERCIAL'!H34+'[1]DAĞLI SIG'!H34+'[1]GOLD SIG'!H34+'[1]GÜEŞ CAN'!H34+'[1]İŞLEK SİG'!H34+'[1]ŞEKER SIG'!H34+'[1]UMBRELLA'!H34+'[1]ZİRVE SIG'!H34+'[1]GÜNEŞ SIG'!H34+'[1]İSVİÇRE SIG'!H34+'[1]KOÇ ALLIA'!H34+'[1]RAY SIG'!H34+'[1]TEB SIG'!H34+'[1]BAŞAK SIG'!H34+'[1]AKFİNANS'!H34+'[1]TOWER'!H34</f>
        <v>18956</v>
      </c>
      <c r="I37" s="8">
        <f>'[1]AS CAN'!I34+'[1]LIMASOL'!I34+'[1]BEY SIG'!I34+'[1]TÜRK SİG'!I34+'[1]AXA OYAK'!I34+'[1]ANADOLU'!I34+'[1]KIBRIS SIG'!I34+'[1]GÜVEN SİG'!I34+'[1]SEGURE'!I34+'[1]ALTINBAŞ'!I34+'[1]COMMERCIAL'!I34+'[1]DAĞLI SIG'!I34+'[1]GOLD SIG'!I34+'[1]GÜEŞ CAN'!I34+'[1]İŞLEK SİG'!I34+'[1]ŞEKER SIG'!I34+'[1]UMBRELLA'!I34+'[1]ZİRVE SIG'!I34+'[1]GÜNEŞ SIG'!I34+'[1]İSVİÇRE SIG'!I34+'[1]KOÇ ALLIA'!I34+'[1]RAY SIG'!I34+'[1]TEB SIG'!I34+'[1]BAŞAK SIG'!I34+'[1]AKFİNANS'!I34+'[1]TOWER'!I34</f>
        <v>0</v>
      </c>
      <c r="J37" s="8">
        <f>'[1]AS CAN'!J34+'[1]LIMASOL'!J34+'[1]BEY SIG'!J34+'[1]TÜRK SİG'!J34+'[1]AXA OYAK'!J34+'[1]ANADOLU'!J34+'[1]KIBRIS SIG'!J34+'[1]GÜVEN SİG'!J34+'[1]SEGURE'!J34+'[1]ALTINBAŞ'!J34+'[1]COMMERCIAL'!J34+'[1]DAĞLI SIG'!J34+'[1]GOLD SIG'!J34+'[1]GÜEŞ CAN'!J34+'[1]İŞLEK SİG'!J34+'[1]ŞEKER SIG'!J34+'[1]UMBRELLA'!J34+'[1]ZİRVE SIG'!J34+'[1]GÜNEŞ SIG'!J34+'[1]İSVİÇRE SIG'!J34+'[1]KOÇ ALLIA'!J34+'[1]RAY SIG'!J34+'[1]TEB SIG'!J34+'[1]BAŞAK SIG'!J34+'[1]AKFİNANS'!J34+'[1]TOWER'!J34</f>
        <v>0</v>
      </c>
      <c r="K37" s="8">
        <f>'[1]AS CAN'!K34+'[1]LIMASOL'!K34+'[1]BEY SIG'!K34+'[1]TÜRK SİG'!K34+'[1]AXA OYAK'!K34+'[1]ANADOLU'!K34+'[1]KIBRIS SIG'!K34+'[1]GÜVEN SİG'!K34+'[1]SEGURE'!K34+'[1]ALTINBAŞ'!K34+'[1]COMMERCIAL'!K34+'[1]DAĞLI SIG'!K34+'[1]GOLD SIG'!K34+'[1]GÜEŞ CAN'!K34+'[1]İŞLEK SİG'!K34+'[1]ŞEKER SIG'!K34+'[1]UMBRELLA'!K34+'[1]ZİRVE SIG'!K34+'[1]GÜNEŞ SIG'!K34+'[1]İSVİÇRE SIG'!K34+'[1]KOÇ ALLIA'!K34+'[1]RAY SIG'!K34+'[1]TEB SIG'!K34+'[1]BAŞAK SIG'!K34+'[1]AKFİNANS'!K34+'[1]TOWER'!K34</f>
        <v>6148</v>
      </c>
      <c r="L37" s="9">
        <f t="shared" si="1"/>
        <v>517455.18999999994</v>
      </c>
      <c r="M37" s="8">
        <f>'[1]AS CAN'!M33+'[1]LIMASOL'!M34+'[1]BEY SIG'!M33+'[1]TÜRK SİG'!M33+'[1]AXA OYAK'!M33+'[1]ANADOLU'!M33+'[1]KIBRIS SIG'!M34+'[1]GÜVEN SİG'!M34+'[1]SEGURE'!M34+'[1]ALTINBAŞ'!M34+'[1]COMMERCIAL'!M34+'[1]DAĞLI SIG'!M34+'[1]GOLD SIG'!M34+'[1]GÜEŞ CAN'!M34+'[1]İŞLEK SİG'!M34+'[1]ŞEKER SIG'!M34+'[1]UMBRELLA'!M34+'[1]ZİRVE SIG'!M34+'[1]GÜNEŞ SIG'!M34+'[1]İSVİÇRE SIG'!M34+'[1]KOÇ ALLIA'!M34+'[1]RAY SIG'!M34+'[1]TEB SIG'!M34+'[1]BAŞAK SIG'!M34+'[1]AKFİNANS'!M34</f>
        <v>0</v>
      </c>
      <c r="N37" s="9">
        <f t="shared" si="2"/>
        <v>517455.18999999994</v>
      </c>
    </row>
    <row r="38" spans="1:14" ht="9.75">
      <c r="A38" s="13" t="s">
        <v>50</v>
      </c>
      <c r="B38" s="14"/>
      <c r="C38" s="15" t="s">
        <v>51</v>
      </c>
      <c r="D38" s="16">
        <f>D6-D25</f>
        <v>1097426.13</v>
      </c>
      <c r="E38" s="16">
        <f>E6-E25</f>
        <v>552831.2000000002</v>
      </c>
      <c r="F38" s="16">
        <f>F6-F25</f>
        <v>7544400.030000005</v>
      </c>
      <c r="G38" s="16">
        <f>G6-G25</f>
        <v>474467.31000000006</v>
      </c>
      <c r="H38" s="16">
        <f>H6-H25</f>
        <v>-31427.949999999953</v>
      </c>
      <c r="I38" s="16"/>
      <c r="J38" s="16"/>
      <c r="K38" s="16">
        <f>K6-K25</f>
        <v>33880</v>
      </c>
      <c r="L38" s="17">
        <f t="shared" si="1"/>
        <v>9671576.720000006</v>
      </c>
      <c r="M38" s="16">
        <f>'[1]AS CAN'!M34+'[1]LIMASOL'!M35+'[1]BEY SIG'!M34+'[1]TÜRK SİG'!M34+'[1]AXA OYAK'!M34+'[1]ANADOLU'!M34+'[1]KIBRIS SIG'!M35+'[1]GÜVEN SİG'!M35+'[1]SEGURE'!M35+'[1]ALTINBAŞ'!M35+'[1]COMMERCIAL'!M35+'[1]DAĞLI SIG'!M35+'[1]GOLD SIG'!M35+'[1]GÜEŞ CAN'!M35+'[1]İŞLEK SİG'!M35+'[1]ŞEKER SIG'!M35+'[1]UMBRELLA'!M35+'[1]ZİRVE SIG'!M35+'[1]GÜNEŞ SIG'!M35+'[1]İSVİÇRE SIG'!M35+'[1]KOÇ ALLIA'!M35+'[1]RAY SIG'!M35+'[1]TEB SIG'!M35+'[1]BAŞAK SIG'!M35+'[1]AKFİNANS'!M35</f>
        <v>58337.33999999997</v>
      </c>
      <c r="N38" s="17">
        <f t="shared" si="2"/>
        <v>9729914.060000006</v>
      </c>
    </row>
    <row r="39" spans="4:14" ht="9.75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9.75">
      <c r="A40" s="1" t="s">
        <v>52</v>
      </c>
      <c r="C40" s="12" t="s">
        <v>53</v>
      </c>
      <c r="D40" s="8"/>
      <c r="E40" s="8"/>
      <c r="F40" s="18"/>
      <c r="G40" s="8"/>
      <c r="H40" s="8"/>
      <c r="I40" s="8"/>
      <c r="J40" s="8"/>
      <c r="K40" s="8"/>
      <c r="L40" s="10">
        <f>L41+L42+L43+L44+L45+L46</f>
        <v>2453155.32</v>
      </c>
      <c r="M40" s="10">
        <f>M41+M42+M43+M44+M45+M46</f>
        <v>58.74000000000001</v>
      </c>
      <c r="N40" s="10">
        <f aca="true" t="shared" si="7" ref="N40:N58">SUM(L40:M40)</f>
        <v>2453214.06</v>
      </c>
    </row>
    <row r="41" spans="2:14" ht="9.75">
      <c r="B41" s="2" t="s">
        <v>14</v>
      </c>
      <c r="C41" s="2" t="s">
        <v>54</v>
      </c>
      <c r="D41" s="8"/>
      <c r="E41" s="8"/>
      <c r="F41" s="18"/>
      <c r="G41" s="8"/>
      <c r="H41" s="8"/>
      <c r="I41" s="8"/>
      <c r="J41" s="8"/>
      <c r="K41" s="8"/>
      <c r="L41" s="8">
        <f>'[1]AS CAN'!L38+'[1]LIMASOL'!L38+'[1]BEY SIG'!L38+'[1]TÜRK SİG'!L38+'[1]AXA OYAK'!L38+'[1]ANADOLU'!L38+'[1]KIBRIS SIG'!L38+'[1]GÜVEN SİG'!L38+'[1]SEGURE'!L38+'[1]ALTINBAŞ'!L38+'[1]COMMERCIAL'!L38+'[1]DAĞLI SIG'!L38+'[1]GOLD SIG'!L38+'[1]GÜEŞ CAN'!L38+'[1]İŞLEK SİG'!L38+'[1]ŞEKER SIG'!L38+'[1]UMBRELLA'!L38+'[1]ZİRVE SIG'!L38+'[1]GÜNEŞ SIG'!L38+'[1]İSVİÇRE SIG'!L38+'[1]KOÇ ALLIA'!L38+'[1]RAY SIG'!L38+'[1]TEB SIG'!L38+'[1]BAŞAK SIG'!L38+'[1]AKFİNANS'!L38+'[1]TOWER'!L38</f>
        <v>1537349.66</v>
      </c>
      <c r="M41" s="8">
        <f>'[1]AS CAN'!M38+'[1]LIMASOL'!M38+'[1]BEY SIG'!M38+'[1]TÜRK SİG'!M38+'[1]AXA OYAK'!M38+'[1]ANADOLU'!M38+'[1]KIBRIS SIG'!M38+'[1]GÜVEN SİG'!M38+'[1]SEGURE'!M38+'[1]ALTINBAŞ'!M38+'[1]COMMERCIAL'!M38+'[1]DAĞLI SIG'!M38+'[1]GOLD SIG'!M38+'[1]GÜEŞ CAN'!M38+'[1]İŞLEK SİG'!M38+'[1]ŞEKER SIG'!M38+'[1]UMBRELLA'!M38+'[1]ZİRVE SIG'!M38+'[1]GÜNEŞ SIG'!M38+'[1]İSVİÇRE SIG'!M38+'[1]KOÇ ALLIA'!M38+'[1]RAY SIG'!M38+'[1]TEB SIG'!M38+'[1]BAŞAK SIG'!M38+'[1]AKFİNANS'!M38</f>
        <v>0</v>
      </c>
      <c r="N41" s="9">
        <f t="shared" si="7"/>
        <v>1537349.66</v>
      </c>
    </row>
    <row r="42" spans="2:14" ht="9.75">
      <c r="B42" s="2" t="s">
        <v>16</v>
      </c>
      <c r="C42" s="2" t="s">
        <v>55</v>
      </c>
      <c r="D42" s="8"/>
      <c r="E42" s="8"/>
      <c r="F42" s="18"/>
      <c r="G42" s="8"/>
      <c r="H42" s="8"/>
      <c r="I42" s="8"/>
      <c r="J42" s="8"/>
      <c r="K42" s="8"/>
      <c r="L42" s="8">
        <f>'[1]AS CAN'!L39+'[1]LIMASOL'!L39+'[1]BEY SIG'!L39+'[1]TÜRK SİG'!L39+'[1]AXA OYAK'!L39+'[1]ANADOLU'!L39+'[1]KIBRIS SIG'!L39+'[1]GÜVEN SİG'!L39+'[1]SEGURE'!L39+'[1]ALTINBAŞ'!L39+'[1]COMMERCIAL'!L39+'[1]DAĞLI SIG'!L39+'[1]GOLD SIG'!L39+'[1]GÜEŞ CAN'!L39+'[1]İŞLEK SİG'!L39+'[1]ŞEKER SIG'!L39+'[1]UMBRELLA'!L39+'[1]ZİRVE SIG'!L39+'[1]GÜNEŞ SIG'!L39+'[1]İSVİÇRE SIG'!L39+'[1]KOÇ ALLIA'!L39+'[1]RAY SIG'!L39+'[1]TEB SIG'!L39+'[1]BAŞAK SIG'!L39+'[1]AKFİNANS'!L39+'[1]TOWER'!L39</f>
        <v>825157.8</v>
      </c>
      <c r="M42" s="8">
        <f>'[1]AS CAN'!M39+'[1]LIMASOL'!M39+'[1]BEY SIG'!M39+'[1]TÜRK SİG'!M39+'[1]AXA OYAK'!M39+'[1]ANADOLU'!M39+'[1]KIBRIS SIG'!M39+'[1]GÜVEN SİG'!M39+'[1]SEGURE'!M39+'[1]ALTINBAŞ'!M39+'[1]COMMERCIAL'!M39+'[1]DAĞLI SIG'!M39+'[1]GOLD SIG'!M39+'[1]GÜEŞ CAN'!M39+'[1]İŞLEK SİG'!M39+'[1]ŞEKER SIG'!M39+'[1]UMBRELLA'!M39+'[1]ZİRVE SIG'!M39+'[1]GÜNEŞ SIG'!M39+'[1]İSVİÇRE SIG'!M39+'[1]KOÇ ALLIA'!M39+'[1]RAY SIG'!M39+'[1]TEB SIG'!M39+'[1]BAŞAK SIG'!M39+'[1]AKFİNANS'!M39</f>
        <v>58.74000000000001</v>
      </c>
      <c r="N42" s="9">
        <f t="shared" si="7"/>
        <v>825216.54</v>
      </c>
    </row>
    <row r="43" spans="2:14" ht="9.75">
      <c r="B43" s="2" t="s">
        <v>18</v>
      </c>
      <c r="C43" s="2" t="s">
        <v>56</v>
      </c>
      <c r="D43" s="8"/>
      <c r="E43" s="8"/>
      <c r="F43" s="18"/>
      <c r="G43" s="8"/>
      <c r="H43" s="8"/>
      <c r="I43" s="8"/>
      <c r="J43" s="8"/>
      <c r="K43" s="8"/>
      <c r="L43" s="8">
        <f>'[1]AS CAN'!L40+'[1]LIMASOL'!L40+'[1]BEY SIG'!L40+'[1]TÜRK SİG'!L40+'[1]AXA OYAK'!L40+'[1]ANADOLU'!L40+'[1]KIBRIS SIG'!L40+'[1]GÜVEN SİG'!L40+'[1]SEGURE'!L40+'[1]ALTINBAŞ'!L40+'[1]COMMERCIAL'!L40+'[1]DAĞLI SIG'!L40+'[1]GOLD SIG'!L40+'[1]GÜEŞ CAN'!L40+'[1]İŞLEK SİG'!L40+'[1]ŞEKER SIG'!L40+'[1]UMBRELLA'!L40+'[1]ZİRVE SIG'!L40+'[1]GÜNEŞ SIG'!L40+'[1]İSVİÇRE SIG'!L40+'[1]KOÇ ALLIA'!L40+'[1]RAY SIG'!L40+'[1]TEB SIG'!L40+'[1]BAŞAK SIG'!L40+'[1]AKFİNANS'!L40+'[1]TOWER'!L40</f>
        <v>22644.69</v>
      </c>
      <c r="M43" s="8">
        <f>'[1]AS CAN'!M40+'[1]LIMASOL'!M40+'[1]BEY SIG'!M40+'[1]TÜRK SİG'!M40+'[1]AXA OYAK'!M40+'[1]ANADOLU'!M40+'[1]KIBRIS SIG'!M40+'[1]GÜVEN SİG'!M40+'[1]SEGURE'!M40+'[1]ALTINBAŞ'!M40+'[1]COMMERCIAL'!M40+'[1]DAĞLI SIG'!M40+'[1]GOLD SIG'!M40+'[1]GÜEŞ CAN'!M40+'[1]İŞLEK SİG'!M40+'[1]ŞEKER SIG'!M40+'[1]UMBRELLA'!M40+'[1]ZİRVE SIG'!M40+'[1]GÜNEŞ SIG'!M40+'[1]İSVİÇRE SIG'!M40+'[1]KOÇ ALLIA'!M40+'[1]RAY SIG'!M40+'[1]TEB SIG'!M40+'[1]BAŞAK SIG'!M40+'[1]AKFİNANS'!M40</f>
        <v>0</v>
      </c>
      <c r="N43" s="9">
        <f t="shared" si="7"/>
        <v>22644.69</v>
      </c>
    </row>
    <row r="44" spans="2:14" ht="9.75">
      <c r="B44" s="2" t="s">
        <v>20</v>
      </c>
      <c r="C44" s="2" t="s">
        <v>57</v>
      </c>
      <c r="D44" s="8"/>
      <c r="E44" s="8"/>
      <c r="F44" s="18"/>
      <c r="G44" s="8"/>
      <c r="H44" s="8"/>
      <c r="I44" s="8"/>
      <c r="J44" s="8"/>
      <c r="K44" s="8"/>
      <c r="L44" s="8">
        <f>'[1]AS CAN'!L41+'[1]LIMASOL'!L41+'[1]BEY SIG'!L41+'[1]TÜRK SİG'!L41+'[1]AXA OYAK'!L41+'[1]ANADOLU'!L41+'[1]KIBRIS SIG'!L41+'[1]GÜVEN SİG'!L41+'[1]SEGURE'!L41+'[1]ALTINBAŞ'!L41+'[1]COMMERCIAL'!L41+'[1]DAĞLI SIG'!L41+'[1]GOLD SIG'!L41+'[1]GÜEŞ CAN'!L41+'[1]İŞLEK SİG'!L41+'[1]ŞEKER SIG'!L41+'[1]UMBRELLA'!L41+'[1]ZİRVE SIG'!L41+'[1]GÜNEŞ SIG'!L41+'[1]İSVİÇRE SIG'!L41+'[1]KOÇ ALLIA'!L41+'[1]RAY SIG'!L41+'[1]TEB SIG'!L41+'[1]BAŞAK SIG'!L41+'[1]AKFİNANS'!L41+'[1]TOWER'!L41</f>
        <v>5358.59</v>
      </c>
      <c r="M44" s="8">
        <f>'[1]AS CAN'!M41+'[1]LIMASOL'!M41+'[1]BEY SIG'!M41+'[1]TÜRK SİG'!M41+'[1]AXA OYAK'!M41+'[1]ANADOLU'!M41+'[1]KIBRIS SIG'!M41+'[1]GÜVEN SİG'!M41+'[1]SEGURE'!M41+'[1]ALTINBAŞ'!M41+'[1]COMMERCIAL'!M41+'[1]DAĞLI SIG'!M41+'[1]GOLD SIG'!M41+'[1]GÜEŞ CAN'!M41+'[1]İŞLEK SİG'!M41+'[1]ŞEKER SIG'!M41+'[1]UMBRELLA'!M41+'[1]ZİRVE SIG'!M41+'[1]GÜNEŞ SIG'!M41+'[1]İSVİÇRE SIG'!M41+'[1]KOÇ ALLIA'!M41+'[1]RAY SIG'!M41+'[1]TEB SIG'!M41+'[1]BAŞAK SIG'!M41+'[1]AKFİNANS'!M41</f>
        <v>0</v>
      </c>
      <c r="N44" s="9">
        <f t="shared" si="7"/>
        <v>5358.59</v>
      </c>
    </row>
    <row r="45" spans="2:14" ht="9.75">
      <c r="B45" s="2" t="s">
        <v>28</v>
      </c>
      <c r="C45" s="2" t="s">
        <v>58</v>
      </c>
      <c r="D45" s="8"/>
      <c r="E45" s="8"/>
      <c r="F45" s="18"/>
      <c r="G45" s="8"/>
      <c r="H45" s="8"/>
      <c r="I45" s="8"/>
      <c r="J45" s="8"/>
      <c r="K45" s="8"/>
      <c r="L45" s="8">
        <f>'[1]AS CAN'!L42+'[1]LIMASOL'!L42+'[1]BEY SIG'!L42+'[1]TÜRK SİG'!L42+'[1]AXA OYAK'!L42+'[1]ANADOLU'!L42+'[1]KIBRIS SIG'!L42+'[1]GÜVEN SİG'!L42+'[1]SEGURE'!L42+'[1]ALTINBAŞ'!L42+'[1]COMMERCIAL'!L42+'[1]DAĞLI SIG'!L42+'[1]GOLD SIG'!L42+'[1]GÜEŞ CAN'!L42+'[1]İŞLEK SİG'!L42+'[1]ŞEKER SIG'!L42+'[1]UMBRELLA'!L42+'[1]ZİRVE SIG'!L42+'[1]GÜNEŞ SIG'!L42+'[1]İSVİÇRE SIG'!L42+'[1]KOÇ ALLIA'!L42+'[1]RAY SIG'!L42+'[1]TEB SIG'!L42+'[1]BAŞAK SIG'!L42+'[1]AKFİNANS'!L42+'[1]TOWER'!L42</f>
        <v>5064.7</v>
      </c>
      <c r="M45" s="8">
        <f>'[1]AS CAN'!M42+'[1]LIMASOL'!M42+'[1]BEY SIG'!M42+'[1]TÜRK SİG'!M42+'[1]AXA OYAK'!M42+'[1]ANADOLU'!M42+'[1]KIBRIS SIG'!M42+'[1]GÜVEN SİG'!M42+'[1]SEGURE'!M42+'[1]ALTINBAŞ'!M42+'[1]COMMERCIAL'!M42+'[1]DAĞLI SIG'!M42+'[1]GOLD SIG'!M42+'[1]GÜEŞ CAN'!M42+'[1]İŞLEK SİG'!M42+'[1]ŞEKER SIG'!M42+'[1]UMBRELLA'!M42+'[1]ZİRVE SIG'!M42+'[1]GÜNEŞ SIG'!M42+'[1]İSVİÇRE SIG'!M42+'[1]KOÇ ALLIA'!M42+'[1]RAY SIG'!M42+'[1]TEB SIG'!M42+'[1]BAŞAK SIG'!M42+'[1]AKFİNANS'!M42</f>
        <v>0</v>
      </c>
      <c r="N45" s="9">
        <f t="shared" si="7"/>
        <v>5064.7</v>
      </c>
    </row>
    <row r="46" spans="2:14" ht="9.75">
      <c r="B46" s="2" t="s">
        <v>36</v>
      </c>
      <c r="C46" s="2" t="s">
        <v>49</v>
      </c>
      <c r="D46" s="8"/>
      <c r="E46" s="8"/>
      <c r="F46" s="18"/>
      <c r="G46" s="8"/>
      <c r="H46" s="8"/>
      <c r="I46" s="8"/>
      <c r="J46" s="8"/>
      <c r="K46" s="8"/>
      <c r="L46" s="8">
        <f>'[1]AS CAN'!L43+'[1]LIMASOL'!L43+'[1]BEY SIG'!L43+'[1]TÜRK SİG'!L43+'[1]AXA OYAK'!L43+'[1]ANADOLU'!L43+'[1]KIBRIS SIG'!L43+'[1]GÜVEN SİG'!L43+'[1]SEGURE'!L43+'[1]ALTINBAŞ'!L43+'[1]COMMERCIAL'!L43+'[1]DAĞLI SIG'!L43+'[1]GOLD SIG'!L43+'[1]GÜEŞ CAN'!L43+'[1]İŞLEK SİG'!L43+'[1]ŞEKER SIG'!L43+'[1]UMBRELLA'!L43+'[1]ZİRVE SIG'!L43+'[1]GÜNEŞ SIG'!L43+'[1]İSVİÇRE SIG'!L43+'[1]KOÇ ALLIA'!L43+'[1]RAY SIG'!L43+'[1]TEB SIG'!L43+'[1]BAŞAK SIG'!L43+'[1]AKFİNANS'!L43+'[1]TOWER'!L43</f>
        <v>57579.87999999999</v>
      </c>
      <c r="M46" s="8">
        <f>'[1]AS CAN'!M43+'[1]LIMASOL'!M43+'[1]BEY SIG'!M43+'[1]TÜRK SİG'!M43+'[1]AXA OYAK'!M43+'[1]ANADOLU'!M43+'[1]KIBRIS SIG'!M43+'[1]GÜVEN SİG'!M43+'[1]SEGURE'!M43+'[1]ALTINBAŞ'!M43+'[1]COMMERCIAL'!M43+'[1]DAĞLI SIG'!M43+'[1]GOLD SIG'!M43+'[1]GÜEŞ CAN'!M43+'[1]İŞLEK SİG'!M43+'[1]ŞEKER SIG'!M43+'[1]UMBRELLA'!M43+'[1]ZİRVE SIG'!M43+'[1]GÜNEŞ SIG'!M43+'[1]İSVİÇRE SIG'!M43+'[1]KOÇ ALLIA'!M43+'[1]RAY SIG'!M43+'[1]TEB SIG'!M43+'[1]BAŞAK SIG'!M43+'[1]AKFİNANS'!M43</f>
        <v>0</v>
      </c>
      <c r="N46" s="9">
        <f t="shared" si="7"/>
        <v>57579.87999999999</v>
      </c>
    </row>
    <row r="47" spans="1:14" ht="9.75">
      <c r="A47" s="1" t="s">
        <v>59</v>
      </c>
      <c r="C47" s="12" t="s">
        <v>60</v>
      </c>
      <c r="D47" s="8"/>
      <c r="E47" s="8"/>
      <c r="F47" s="18"/>
      <c r="G47" s="8"/>
      <c r="H47" s="8"/>
      <c r="I47" s="8"/>
      <c r="J47" s="8"/>
      <c r="K47" s="8"/>
      <c r="L47" s="10">
        <f>L48+L49+L50+L51+L52+L53</f>
        <v>929799.63</v>
      </c>
      <c r="M47" s="11"/>
      <c r="N47" s="10">
        <f t="shared" si="7"/>
        <v>929799.63</v>
      </c>
    </row>
    <row r="48" spans="2:14" ht="9.75">
      <c r="B48" s="2" t="s">
        <v>14</v>
      </c>
      <c r="C48" s="2" t="s">
        <v>61</v>
      </c>
      <c r="D48" s="8"/>
      <c r="E48" s="8"/>
      <c r="F48" s="8"/>
      <c r="G48" s="8"/>
      <c r="H48" s="8"/>
      <c r="I48" s="8"/>
      <c r="J48" s="8"/>
      <c r="K48" s="8"/>
      <c r="L48" s="8">
        <f>'[1]AS CAN'!L45+'[1]LIMASOL'!L45+'[1]BEY SIG'!L45+'[1]TÜRK SİG'!L45+'[1]AXA OYAK'!L45+'[1]ANADOLU'!L45+'[1]KIBRIS SIG'!L45+'[1]GÜVEN SİG'!L45+'[1]SEGURE'!L45+'[1]ALTINBAŞ'!L45+'[1]COMMERCIAL'!L45+'[1]DAĞLI SIG'!L45+'[1]GOLD SIG'!L45+'[1]GÜEŞ CAN'!L45+'[1]İŞLEK SİG'!L45+'[1]ŞEKER SIG'!L45+'[1]UMBRELLA'!L45+'[1]ZİRVE SIG'!L45+'[1]GÜNEŞ SIG'!L45+'[1]İSVİÇRE SIG'!L45+'[1]KOÇ ALLIA'!L45+'[1]RAY SIG'!L45+'[1]TEB SIG'!L45+'[1]BAŞAK SIG'!L45+'[1]AKFİNANS'!L45+'[1]TOWER'!L45</f>
        <v>654700.34</v>
      </c>
      <c r="M48" s="8">
        <f>'[1]AS CAN'!M45+'[1]LIMASOL'!M45+'[1]BEY SIG'!M45+'[1]TÜRK SİG'!M45+'[1]AXA OYAK'!M45+'[1]ANADOLU'!M45+'[1]KIBRIS SIG'!M45+'[1]GÜVEN SİG'!M45+'[1]SEGURE'!M45+'[1]ALTINBAŞ'!M45+'[1]COMMERCIAL'!M45+'[1]DAĞLI SIG'!M45+'[1]GOLD SIG'!M45+'[1]GÜEŞ CAN'!M45+'[1]İŞLEK SİG'!M45+'[1]ŞEKER SIG'!M45+'[1]UMBRELLA'!M45+'[1]ZİRVE SIG'!M45+'[1]GÜNEŞ SIG'!M45+'[1]İSVİÇRE SIG'!M45+'[1]KOÇ ALLIA'!M45+'[1]RAY SIG'!M45+'[1]TEB SIG'!M45+'[1]BAŞAK SIG'!M45+'[1]AKFİNANS'!M45</f>
        <v>26254.809999999998</v>
      </c>
      <c r="N48" s="9">
        <f t="shared" si="7"/>
        <v>680955.1499999999</v>
      </c>
    </row>
    <row r="49" spans="2:14" ht="9.75">
      <c r="B49" s="2" t="s">
        <v>16</v>
      </c>
      <c r="C49" s="2" t="s">
        <v>62</v>
      </c>
      <c r="D49" s="8"/>
      <c r="E49" s="8"/>
      <c r="F49" s="8"/>
      <c r="G49" s="8"/>
      <c r="H49" s="8"/>
      <c r="I49" s="8"/>
      <c r="J49" s="8"/>
      <c r="K49" s="8"/>
      <c r="L49" s="8">
        <f>'[1]AS CAN'!L46+'[1]LIMASOL'!L46+'[1]BEY SIG'!L46+'[1]TÜRK SİG'!L46+'[1]AXA OYAK'!L46+'[1]ANADOLU'!L46+'[1]KIBRIS SIG'!L46+'[1]GÜVEN SİG'!L46+'[1]SEGURE'!L46+'[1]ALTINBAŞ'!L46+'[1]COMMERCIAL'!L46+'[1]DAĞLI SIG'!L46+'[1]GOLD SIG'!L46+'[1]GÜEŞ CAN'!L46+'[1]İŞLEK SİG'!L46+'[1]ŞEKER SIG'!L46+'[1]UMBRELLA'!L46+'[1]ZİRVE SIG'!L46+'[1]GÜNEŞ SIG'!L46+'[1]İSVİÇRE SIG'!L46+'[1]KOÇ ALLIA'!L46+'[1]RAY SIG'!L46+'[1]TEB SIG'!L46+'[1]BAŞAK SIG'!L46+'[1]AKFİNANS'!L46+'[1]TOWER'!L46</f>
        <v>0</v>
      </c>
      <c r="M49" s="8">
        <f>'[1]AS CAN'!M46+'[1]LIMASOL'!M46+'[1]BEY SIG'!M46+'[1]TÜRK SİG'!M46+'[1]AXA OYAK'!M46+'[1]ANADOLU'!M46+'[1]KIBRIS SIG'!M46+'[1]GÜVEN SİG'!M46+'[1]SEGURE'!M46+'[1]ALTINBAŞ'!M46+'[1]COMMERCIAL'!M46+'[1]DAĞLI SIG'!M46+'[1]GOLD SIG'!M46+'[1]GÜEŞ CAN'!M46+'[1]İŞLEK SİG'!M46+'[1]ŞEKER SIG'!M46+'[1]UMBRELLA'!M46+'[1]ZİRVE SIG'!M46+'[1]GÜNEŞ SIG'!M46+'[1]İSVİÇRE SIG'!M46+'[1]KOÇ ALLIA'!M46+'[1]RAY SIG'!M46+'[1]TEB SIG'!M46+'[1]BAŞAK SIG'!M46+'[1]AKFİNANS'!M46</f>
        <v>0</v>
      </c>
      <c r="N49" s="9">
        <f t="shared" si="7"/>
        <v>0</v>
      </c>
    </row>
    <row r="50" spans="2:14" ht="9.75">
      <c r="B50" s="2" t="s">
        <v>18</v>
      </c>
      <c r="C50" s="2" t="s">
        <v>63</v>
      </c>
      <c r="D50" s="8"/>
      <c r="E50" s="8"/>
      <c r="F50" s="8"/>
      <c r="G50" s="8"/>
      <c r="H50" s="8"/>
      <c r="I50" s="8"/>
      <c r="J50" s="8"/>
      <c r="K50" s="8"/>
      <c r="L50" s="8">
        <f>'[1]AS CAN'!L47+'[1]LIMASOL'!L47+'[1]BEY SIG'!L47+'[1]TÜRK SİG'!L47+'[1]AXA OYAK'!L47+'[1]ANADOLU'!L47+'[1]KIBRIS SIG'!L47+'[1]GÜVEN SİG'!L47+'[1]SEGURE'!L47+'[1]ALTINBAŞ'!L47+'[1]COMMERCIAL'!L47+'[1]DAĞLI SIG'!L47+'[1]GOLD SIG'!L47+'[1]GÜEŞ CAN'!L47+'[1]İŞLEK SİG'!L47+'[1]ŞEKER SIG'!L47+'[1]UMBRELLA'!L47+'[1]ZİRVE SIG'!L47+'[1]GÜNEŞ SIG'!L47+'[1]İSVİÇRE SIG'!L47+'[1]KOÇ ALLIA'!L47+'[1]RAY SIG'!L47+'[1]TEB SIG'!L47+'[1]BAŞAK SIG'!L47+'[1]AKFİNANS'!L47+'[1]TOWER'!L47</f>
        <v>1066.26</v>
      </c>
      <c r="M50" s="8">
        <f>'[1]AS CAN'!M47+'[1]LIMASOL'!M47+'[1]BEY SIG'!M47+'[1]TÜRK SİG'!M47+'[1]AXA OYAK'!M47+'[1]ANADOLU'!M47+'[1]KIBRIS SIG'!M47+'[1]GÜVEN SİG'!M47+'[1]SEGURE'!M47+'[1]ALTINBAŞ'!M47+'[1]COMMERCIAL'!M47+'[1]DAĞLI SIG'!M47+'[1]GOLD SIG'!M47+'[1]GÜEŞ CAN'!M47+'[1]İŞLEK SİG'!M47+'[1]ŞEKER SIG'!M47+'[1]UMBRELLA'!M47+'[1]ZİRVE SIG'!M47+'[1]GÜNEŞ SIG'!M47+'[1]İSVİÇRE SIG'!M47+'[1]KOÇ ALLIA'!M47+'[1]RAY SIG'!M47+'[1]TEB SIG'!M47+'[1]BAŞAK SIG'!M47+'[1]AKFİNANS'!M47</f>
        <v>0</v>
      </c>
      <c r="N50" s="9">
        <f t="shared" si="7"/>
        <v>1066.26</v>
      </c>
    </row>
    <row r="51" spans="2:14" ht="9.75">
      <c r="B51" s="2" t="s">
        <v>20</v>
      </c>
      <c r="C51" s="2" t="s">
        <v>64</v>
      </c>
      <c r="D51" s="8"/>
      <c r="E51" s="8"/>
      <c r="F51" s="8"/>
      <c r="G51" s="8"/>
      <c r="H51" s="8"/>
      <c r="I51" s="8"/>
      <c r="J51" s="8"/>
      <c r="K51" s="8"/>
      <c r="L51" s="8">
        <f>'[1]AS CAN'!L48+'[1]LIMASOL'!L48+'[1]BEY SIG'!L48+'[1]TÜRK SİG'!L48+'[1]AXA OYAK'!L48+'[1]ANADOLU'!L48+'[1]KIBRIS SIG'!L48+'[1]GÜVEN SİG'!L48+'[1]SEGURE'!L48+'[1]ALTINBAŞ'!L48+'[1]COMMERCIAL'!L48+'[1]DAĞLI SIG'!L48+'[1]GOLD SIG'!L48+'[1]GÜEŞ CAN'!L48+'[1]İŞLEK SİG'!L48+'[1]ŞEKER SIG'!L48+'[1]UMBRELLA'!L48+'[1]ZİRVE SIG'!L48+'[1]GÜNEŞ SIG'!L48+'[1]İSVİÇRE SIG'!L48+'[1]KOÇ ALLIA'!L48+'[1]RAY SIG'!L48+'[1]TEB SIG'!L48+'[1]BAŞAK SIG'!L48+'[1]AKFİNANS'!L48+'[1]TOWER'!L48</f>
        <v>3828.15</v>
      </c>
      <c r="M51" s="8">
        <f>'[1]AS CAN'!M48+'[1]LIMASOL'!M48+'[1]BEY SIG'!M48+'[1]TÜRK SİG'!M48+'[1]AXA OYAK'!M48+'[1]ANADOLU'!M48+'[1]KIBRIS SIG'!M48+'[1]GÜVEN SİG'!M48+'[1]SEGURE'!M48+'[1]ALTINBAŞ'!M48+'[1]COMMERCIAL'!M48+'[1]DAĞLI SIG'!M48+'[1]GOLD SIG'!M48+'[1]GÜEŞ CAN'!M48+'[1]İŞLEK SİG'!M48+'[1]ŞEKER SIG'!M48+'[1]UMBRELLA'!M48+'[1]ZİRVE SIG'!M48+'[1]GÜNEŞ SIG'!M48+'[1]İSVİÇRE SIG'!M48+'[1]KOÇ ALLIA'!M48+'[1]RAY SIG'!M48+'[1]TEB SIG'!M48+'[1]BAŞAK SIG'!M48+'[1]AKFİNANS'!M48</f>
        <v>0</v>
      </c>
      <c r="N51" s="9">
        <f t="shared" si="7"/>
        <v>3828.15</v>
      </c>
    </row>
    <row r="52" spans="2:14" ht="9.75">
      <c r="B52" s="2" t="s">
        <v>28</v>
      </c>
      <c r="C52" s="2" t="s">
        <v>65</v>
      </c>
      <c r="D52" s="8"/>
      <c r="E52" s="8"/>
      <c r="F52" s="8"/>
      <c r="G52" s="8"/>
      <c r="H52" s="8"/>
      <c r="I52" s="8"/>
      <c r="J52" s="8"/>
      <c r="K52" s="8"/>
      <c r="L52" s="8">
        <f>'[1]AS CAN'!L49+'[1]LIMASOL'!L49+'[1]BEY SIG'!L49+'[1]TÜRK SİG'!L49+'[1]AXA OYAK'!L49+'[1]ANADOLU'!L49+'[1]KIBRIS SIG'!L49+'[1]GÜVEN SİG'!L49+'[1]SEGURE'!L49+'[1]ALTINBAŞ'!L49+'[1]COMMERCIAL'!L49+'[1]DAĞLI SIG'!L49+'[1]GOLD SIG'!L49+'[1]GÜEŞ CAN'!L49+'[1]İŞLEK SİG'!L49+'[1]ŞEKER SIG'!L49+'[1]UMBRELLA'!L49+'[1]ZİRVE SIG'!L49+'[1]GÜNEŞ SIG'!L49+'[1]İSVİÇRE SIG'!L49+'[1]KOÇ ALLIA'!L49+'[1]RAY SIG'!L49+'[1]TEB SIG'!L49+'[1]BAŞAK SIG'!L49+'[1]AKFİNANS'!L49+'[1]TOWER'!L49</f>
        <v>122354.23999999999</v>
      </c>
      <c r="M52" s="8">
        <f>'[1]AS CAN'!M49+'[1]LIMASOL'!M49+'[1]BEY SIG'!M49+'[1]TÜRK SİG'!M49+'[1]AXA OYAK'!M49+'[1]ANADOLU'!M49+'[1]KIBRIS SIG'!M49+'[1]GÜVEN SİG'!M49+'[1]SEGURE'!M49+'[1]ALTINBAŞ'!M49+'[1]COMMERCIAL'!M49+'[1]DAĞLI SIG'!M49+'[1]GOLD SIG'!M49+'[1]GÜEŞ CAN'!M49+'[1]İŞLEK SİG'!M49+'[1]ŞEKER SIG'!M49+'[1]UMBRELLA'!M49+'[1]ZİRVE SIG'!M49+'[1]GÜNEŞ SIG'!M49+'[1]İSVİÇRE SIG'!M49+'[1]KOÇ ALLIA'!M49+'[1]RAY SIG'!M49+'[1]TEB SIG'!M49+'[1]BAŞAK SIG'!M49+'[1]AKFİNANS'!M49</f>
        <v>13176.75</v>
      </c>
      <c r="N52" s="9">
        <f t="shared" si="7"/>
        <v>135530.99</v>
      </c>
    </row>
    <row r="53" spans="2:14" ht="9.75">
      <c r="B53" s="2" t="s">
        <v>36</v>
      </c>
      <c r="C53" s="2" t="s">
        <v>37</v>
      </c>
      <c r="D53" s="8"/>
      <c r="E53" s="8"/>
      <c r="F53" s="8"/>
      <c r="G53" s="8"/>
      <c r="H53" s="8"/>
      <c r="I53" s="8"/>
      <c r="J53" s="8"/>
      <c r="K53" s="8"/>
      <c r="L53" s="8">
        <f>'[1]AS CAN'!L50+'[1]LIMASOL'!L50+'[1]BEY SIG'!L50+'[1]TÜRK SİG'!L50+'[1]AXA OYAK'!L50+'[1]ANADOLU'!L50+'[1]KIBRIS SIG'!L50+'[1]GÜVEN SİG'!L50+'[1]SEGURE'!L50+'[1]ALTINBAŞ'!L50+'[1]COMMERCIAL'!L50+'[1]DAĞLI SIG'!L50+'[1]GOLD SIG'!L50+'[1]GÜEŞ CAN'!L50+'[1]İŞLEK SİG'!L50+'[1]ŞEKER SIG'!L50+'[1]UMBRELLA'!L50+'[1]ZİRVE SIG'!L50+'[1]GÜNEŞ SIG'!L50+'[1]İSVİÇRE SIG'!L50+'[1]KOÇ ALLIA'!L50+'[1]RAY SIG'!L50+'[1]TEB SIG'!L50+'[1]BAŞAK SIG'!L50+'[1]AKFİNANS'!L50+'[1]TOWER'!L50</f>
        <v>147850.64</v>
      </c>
      <c r="M53" s="8">
        <f>'[1]AS CAN'!M50+'[1]LIMASOL'!M50+'[1]BEY SIG'!M50+'[1]TÜRK SİG'!M50+'[1]AXA OYAK'!M50+'[1]ANADOLU'!M50+'[1]KIBRIS SIG'!M50+'[1]GÜVEN SİG'!M50+'[1]SEGURE'!M50+'[1]ALTINBAŞ'!M50+'[1]COMMERCIAL'!M50+'[1]DAĞLI SIG'!M50+'[1]GOLD SIG'!M50+'[1]GÜEŞ CAN'!M50+'[1]İŞLEK SİG'!M50+'[1]ŞEKER SIG'!M50+'[1]UMBRELLA'!M50+'[1]ZİRVE SIG'!M50+'[1]GÜNEŞ SIG'!M50+'[1]İSVİÇRE SIG'!M50+'[1]KOÇ ALLIA'!M50+'[1]RAY SIG'!M50+'[1]TEB SIG'!M50+'[1]BAŞAK SIG'!M50+'[1]AKFİNANS'!M50</f>
        <v>0</v>
      </c>
      <c r="N53" s="9">
        <f t="shared" si="7"/>
        <v>147850.64</v>
      </c>
    </row>
    <row r="54" spans="1:14" ht="9.75">
      <c r="A54" s="1" t="s">
        <v>66</v>
      </c>
      <c r="C54" s="12" t="s">
        <v>67</v>
      </c>
      <c r="D54" s="8"/>
      <c r="E54" s="8"/>
      <c r="F54" s="8"/>
      <c r="G54" s="8"/>
      <c r="H54" s="8"/>
      <c r="I54" s="8"/>
      <c r="J54" s="8"/>
      <c r="K54" s="8"/>
      <c r="L54" s="10">
        <f>L55+L56+L57</f>
        <v>276674.74000000005</v>
      </c>
      <c r="M54" s="11"/>
      <c r="N54" s="10">
        <f t="shared" si="7"/>
        <v>276674.74000000005</v>
      </c>
    </row>
    <row r="55" spans="2:14" ht="9.75">
      <c r="B55" s="2" t="s">
        <v>14</v>
      </c>
      <c r="C55" s="2" t="s">
        <v>68</v>
      </c>
      <c r="D55" s="8"/>
      <c r="E55" s="8"/>
      <c r="F55" s="8"/>
      <c r="G55" s="8"/>
      <c r="H55" s="8"/>
      <c r="I55" s="8"/>
      <c r="J55" s="8"/>
      <c r="K55" s="8"/>
      <c r="L55" s="8">
        <f>'[1]AS CAN'!L52+'[1]LIMASOL'!L52+'[1]BEY SIG'!L52+'[1]TÜRK SİG'!L52+'[1]AXA OYAK'!L52+'[1]ANADOLU'!L52+'[1]KIBRIS SIG'!L52+'[1]GÜVEN SİG'!L52+'[1]SEGURE'!L52+'[1]ALTINBAŞ'!L52+'[1]COMMERCIAL'!L52+'[1]DAĞLI SIG'!L52+'[1]GOLD SIG'!L52+'[1]GÜEŞ CAN'!L52+'[1]İŞLEK SİG'!L52+'[1]ŞEKER SIG'!L52+'[1]UMBRELLA'!L52+'[1]ZİRVE SIG'!L52+'[1]GÜNEŞ SIG'!L52+'[1]İSVİÇRE SIG'!L52+'[1]KOÇ ALLIA'!L52+'[1]RAY SIG'!L52+'[1]TEB SIG'!L52+'[1]BAŞAK SIG'!L52+'[1]AKFİNANS'!L52+'[1]TOWER'!L52</f>
        <v>13596.380000000001</v>
      </c>
      <c r="M55" s="8">
        <f>'[1]AS CAN'!M52+'[1]LIMASOL'!M52+'[1]BEY SIG'!M52+'[1]TÜRK SİG'!M52+'[1]AXA OYAK'!M52+'[1]ANADOLU'!M52+'[1]KIBRIS SIG'!M52+'[1]GÜVEN SİG'!M52+'[1]SEGURE'!M52+'[1]ALTINBAŞ'!M52+'[1]COMMERCIAL'!M52+'[1]DAĞLI SIG'!M52+'[1]GOLD SIG'!M52+'[1]GÜEŞ CAN'!M52+'[1]İŞLEK SİG'!M52+'[1]ŞEKER SIG'!M52+'[1]UMBRELLA'!M52+'[1]ZİRVE SIG'!M52+'[1]GÜNEŞ SIG'!M52+'[1]İSVİÇRE SIG'!M52+'[1]KOÇ ALLIA'!M52+'[1]RAY SIG'!M52+'[1]TEB SIG'!M52+'[1]BAŞAK SIG'!M52+'[1]AKFİNANS'!M52</f>
        <v>-20.81</v>
      </c>
      <c r="N55" s="9">
        <f t="shared" si="7"/>
        <v>13575.570000000002</v>
      </c>
    </row>
    <row r="56" spans="2:14" ht="9.75">
      <c r="B56" s="2" t="s">
        <v>16</v>
      </c>
      <c r="C56" s="2" t="s">
        <v>69</v>
      </c>
      <c r="D56" s="8"/>
      <c r="E56" s="8"/>
      <c r="F56" s="8"/>
      <c r="G56" s="8"/>
      <c r="H56" s="8"/>
      <c r="I56" s="8"/>
      <c r="J56" s="8"/>
      <c r="K56" s="8"/>
      <c r="L56" s="8">
        <f>'[1]AS CAN'!L53+'[1]LIMASOL'!L53+'[1]BEY SIG'!L53+'[1]TÜRK SİG'!L53+'[1]AXA OYAK'!L53+'[1]ANADOLU'!L53+'[1]KIBRIS SIG'!L53+'[1]GÜVEN SİG'!L53+'[1]SEGURE'!L53+'[1]ALTINBAŞ'!L53+'[1]COMMERCIAL'!L53+'[1]DAĞLI SIG'!L53+'[1]GOLD SIG'!L53+'[1]GÜEŞ CAN'!L53+'[1]İŞLEK SİG'!L53+'[1]ŞEKER SIG'!L53+'[1]UMBRELLA'!L53+'[1]ZİRVE SIG'!L53+'[1]GÜNEŞ SIG'!L53+'[1]İSVİÇRE SIG'!L53+'[1]KOÇ ALLIA'!L53+'[1]RAY SIG'!L53+'[1]TEB SIG'!L53+'[1]BAŞAK SIG'!L53+'[1]AKFİNANS'!L53+'[1]TOWER'!L53</f>
        <v>2085.99</v>
      </c>
      <c r="M56" s="8">
        <f>'[1]AS CAN'!M53+'[1]LIMASOL'!M53+'[1]BEY SIG'!M53+'[1]TÜRK SİG'!M53+'[1]AXA OYAK'!M53+'[1]ANADOLU'!M53+'[1]KIBRIS SIG'!M53+'[1]GÜVEN SİG'!M53+'[1]SEGURE'!M53+'[1]ALTINBAŞ'!M53+'[1]COMMERCIAL'!M53+'[1]DAĞLI SIG'!M53+'[1]GOLD SIG'!M53+'[1]GÜEŞ CAN'!M53+'[1]İŞLEK SİG'!M53+'[1]ŞEKER SIG'!M53+'[1]UMBRELLA'!M53+'[1]ZİRVE SIG'!M53+'[1]GÜNEŞ SIG'!M53+'[1]İSVİÇRE SIG'!M53+'[1]KOÇ ALLIA'!M53+'[1]RAY SIG'!M53+'[1]TEB SIG'!M53+'[1]BAŞAK SIG'!M53+'[1]AKFİNANS'!M53</f>
        <v>0</v>
      </c>
      <c r="N56" s="9">
        <f t="shared" si="7"/>
        <v>2085.99</v>
      </c>
    </row>
    <row r="57" spans="2:14" ht="9.75">
      <c r="B57" s="2" t="s">
        <v>18</v>
      </c>
      <c r="C57" s="2" t="s">
        <v>70</v>
      </c>
      <c r="D57" s="8"/>
      <c r="E57" s="8"/>
      <c r="F57" s="8"/>
      <c r="G57" s="8"/>
      <c r="H57" s="8"/>
      <c r="I57" s="8"/>
      <c r="J57" s="8"/>
      <c r="K57" s="8"/>
      <c r="L57" s="8">
        <f>'[1]AS CAN'!L54+'[1]LIMASOL'!L54+'[1]BEY SIG'!L54+'[1]TÜRK SİG'!L54+'[1]AXA OYAK'!L54+'[1]ANADOLU'!L54+'[1]KIBRIS SIG'!L54+'[1]GÜVEN SİG'!L54+'[1]SEGURE'!L54+'[1]ALTINBAŞ'!L54+'[1]COMMERCIAL'!L54+'[1]DAĞLI SIG'!L54+'[1]GOLD SIG'!L54+'[1]GÜEŞ CAN'!L54+'[1]İŞLEK SİG'!L54+'[1]ŞEKER SIG'!L54+'[1]UMBRELLA'!L54+'[1]ZİRVE SIG'!L54+'[1]GÜNEŞ SIG'!L54+'[1]İSVİÇRE SIG'!L54+'[1]KOÇ ALLIA'!L54+'[1]RAY SIG'!L54+'[1]TEB SIG'!L54+'[1]BAŞAK SIG'!L54+'[1]AKFİNANS'!L54+'[1]TOWER'!L54</f>
        <v>260992.37000000002</v>
      </c>
      <c r="M57" s="8">
        <f>'[1]AS CAN'!M54+'[1]LIMASOL'!M54+'[1]BEY SIG'!M54+'[1]TÜRK SİG'!M54+'[1]AXA OYAK'!M54+'[1]ANADOLU'!M54+'[1]KIBRIS SIG'!M54+'[1]GÜVEN SİG'!M54+'[1]SEGURE'!M54+'[1]ALTINBAŞ'!M54+'[1]COMMERCIAL'!M54+'[1]DAĞLI SIG'!M54+'[1]GOLD SIG'!M54+'[1]GÜEŞ CAN'!M54+'[1]İŞLEK SİG'!M54+'[1]ŞEKER SIG'!M54+'[1]UMBRELLA'!M54+'[1]ZİRVE SIG'!M54+'[1]GÜNEŞ SIG'!M54+'[1]İSVİÇRE SIG'!M54+'[1]KOÇ ALLIA'!M54+'[1]RAY SIG'!M54+'[1]TEB SIG'!M54+'[1]BAŞAK SIG'!M54+'[1]AKFİNANS'!M54</f>
        <v>25943.07</v>
      </c>
      <c r="N57" s="9">
        <f t="shared" si="7"/>
        <v>286935.44</v>
      </c>
    </row>
    <row r="58" spans="1:14" ht="9.75">
      <c r="A58" s="19" t="s">
        <v>71</v>
      </c>
      <c r="B58" s="19"/>
      <c r="C58" s="19"/>
      <c r="D58" s="19"/>
      <c r="E58" s="16"/>
      <c r="F58" s="16"/>
      <c r="G58" s="16"/>
      <c r="H58" s="16"/>
      <c r="I58" s="16"/>
      <c r="J58" s="16"/>
      <c r="K58" s="16"/>
      <c r="L58" s="17">
        <f>(L38-L40)+(L47-L54)</f>
        <v>7871546.290000006</v>
      </c>
      <c r="M58" s="17">
        <f>(M38-M40)+(M47-M54)</f>
        <v>58278.59999999997</v>
      </c>
      <c r="N58" s="17">
        <f t="shared" si="7"/>
        <v>7929824.890000005</v>
      </c>
    </row>
    <row r="59" spans="1:14" ht="9.75">
      <c r="A59" s="20">
        <v>3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9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4:14" ht="9.75"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4:14" ht="9.75">
      <c r="D62" s="22"/>
      <c r="E62" s="22"/>
      <c r="F62" s="22"/>
      <c r="G62" s="23"/>
      <c r="H62" s="23"/>
      <c r="I62" s="22"/>
      <c r="J62" s="22"/>
      <c r="K62" s="22"/>
      <c r="L62" s="22"/>
      <c r="M62" s="22"/>
      <c r="N62" s="22"/>
    </row>
    <row r="63" spans="4:14" ht="9.75"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4:14" ht="9.75"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4:14" ht="9.75"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4:14" ht="9.75"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4:14" ht="9.75"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4:14" ht="9.75"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4:14" ht="9.75"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4:14" ht="9.75"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4:14" ht="9.75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4:14" ht="9.75"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4:14" ht="9.75"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4:14" ht="9.75"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4:14" ht="9.75"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4:14" ht="9.75"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4:14" ht="9.75"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4:14" ht="9.75"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4:14" ht="9.75"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4:14" ht="9.75"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4:14" ht="9.75"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4:14" ht="9.75"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4:14" ht="9.75"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4:14" ht="9.75"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4:14" ht="9.75"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4:14" ht="9.75"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4:14" ht="9.75"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4:14" ht="9.75"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4:14" ht="9.75"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4:14" ht="9.75"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4:14" ht="9.75"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4:14" ht="9.75"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4:14" ht="9.75"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4:14" ht="9.75"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4:14" ht="9.75"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4:14" ht="9.75"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4:14" ht="9.75"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4:14" ht="9.75"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4:14" ht="9.75"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4:14" ht="9.75"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4:14" ht="9.75"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4:14" ht="9.75"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4:14" ht="9.75"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4:14" ht="9.75"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4:14" ht="9.75"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4:14" ht="9.75"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4:14" ht="9.75"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4:14" ht="9.75"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4:14" ht="9.75"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4:14" ht="9.75"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4:14" ht="9.75"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4:14" ht="9.75"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4:14" ht="9.75"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4:14" ht="9.75"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4:14" ht="9.75"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4:14" ht="9.75"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4:14" ht="9.75"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4:14" ht="9.75"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4:14" ht="9.75"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4:14" ht="9.75"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4:14" ht="9.75"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4:14" ht="9.75"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4:14" ht="9.75"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4:14" ht="9.75"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4:14" ht="9.75"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4:14" ht="9.75"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4:14" ht="9.75"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4:14" ht="9.75"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4:14" ht="9.75"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4:14" ht="9.75"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4:14" ht="9.75"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4:14" ht="9.75"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4:14" ht="9.75"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4:14" ht="9.75"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4:14" ht="9.75"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4:14" ht="9.75"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4:14" ht="9.75"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4:14" ht="9.75"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4:14" ht="9.75"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4:14" ht="9.75"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4:14" ht="9.75"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4:14" ht="9.75"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4:14" ht="9.75"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4:14" ht="9.75"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4:14" ht="9.75"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4:14" ht="9.75"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4:14" ht="9.75"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4:14" ht="9.75"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4:14" ht="9.75"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4:14" ht="9.75"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4:14" ht="9.75"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4:14" ht="9.75"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4:14" ht="9.75"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4:14" ht="9.75"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4:14" ht="9.75"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4:14" ht="9.75"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4:14" ht="9.75"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4:14" ht="9.75"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4:14" ht="9.75"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4:14" ht="9.75"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4:14" ht="9.75"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4:14" ht="9.75"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4:14" ht="9.75"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4:14" ht="9.75"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4:14" ht="9.75"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4:14" ht="9.75"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4:14" ht="9.75"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4:14" ht="9.75"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4:14" ht="9.75"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4:14" ht="9.75"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4:14" ht="9.75"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4:14" ht="9.75"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4:14" ht="9.75"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4:14" ht="9.75"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4:14" ht="9.75"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4:14" ht="9.75"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4:14" ht="9.75"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4:14" ht="9.75"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4:14" ht="9.75"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4:14" ht="9.75"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4:14" ht="9.75"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</row>
  </sheetData>
  <mergeCells count="15">
    <mergeCell ref="A59:N60"/>
    <mergeCell ref="M4:M5"/>
    <mergeCell ref="N4:N5"/>
    <mergeCell ref="B6:C6"/>
    <mergeCell ref="A58:D58"/>
    <mergeCell ref="C1:N2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3" right="0.49" top="0.3" bottom="0.14" header="0.27" footer="0.1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BİRİM 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ESCORT </dc:creator>
  <cp:keywords/>
  <dc:description/>
  <cp:lastModifiedBy>ESCORT </cp:lastModifiedBy>
  <dcterms:created xsi:type="dcterms:W3CDTF">2005-11-01T13:13:38Z</dcterms:created>
  <dcterms:modified xsi:type="dcterms:W3CDTF">2005-11-01T13:14:55Z</dcterms:modified>
  <cp:category/>
  <cp:version/>
  <cp:contentType/>
  <cp:contentStatus/>
</cp:coreProperties>
</file>