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54" i="1" l="1"/>
  <c r="L53" i="1"/>
  <c r="L52" i="1"/>
  <c r="L51" i="1" s="1"/>
  <c r="L50" i="1"/>
  <c r="L49" i="1"/>
  <c r="L48" i="1"/>
  <c r="L47" i="1"/>
  <c r="L46" i="1"/>
  <c r="L45" i="1"/>
  <c r="L44" i="1" s="1"/>
  <c r="L43" i="1"/>
  <c r="L42" i="1"/>
  <c r="L41" i="1"/>
  <c r="L40" i="1"/>
  <c r="L39" i="1"/>
  <c r="L38" i="1"/>
  <c r="L37" i="1" s="1"/>
  <c r="H36" i="1"/>
  <c r="K35" i="1"/>
  <c r="J35" i="1"/>
  <c r="I35" i="1"/>
  <c r="H35" i="1"/>
  <c r="G35" i="1"/>
  <c r="F35" i="1"/>
  <c r="E35" i="1"/>
  <c r="D35" i="1"/>
  <c r="K34" i="1"/>
  <c r="J34" i="1"/>
  <c r="I34" i="1"/>
  <c r="H34" i="1"/>
  <c r="G34" i="1"/>
  <c r="F34" i="1"/>
  <c r="E34" i="1"/>
  <c r="D34" i="1"/>
  <c r="K33" i="1"/>
  <c r="J33" i="1"/>
  <c r="I33" i="1"/>
  <c r="H33" i="1"/>
  <c r="G33" i="1"/>
  <c r="F33" i="1"/>
  <c r="E33" i="1"/>
  <c r="D33" i="1"/>
  <c r="K32" i="1"/>
  <c r="J32" i="1"/>
  <c r="I32" i="1"/>
  <c r="H32" i="1"/>
  <c r="G32" i="1"/>
  <c r="F32" i="1"/>
  <c r="E32" i="1"/>
  <c r="D32" i="1"/>
  <c r="K31" i="1"/>
  <c r="J31" i="1"/>
  <c r="I31" i="1"/>
  <c r="H31" i="1"/>
  <c r="G31" i="1"/>
  <c r="F31" i="1"/>
  <c r="E31" i="1"/>
  <c r="D31" i="1"/>
  <c r="K30" i="1"/>
  <c r="J30" i="1"/>
  <c r="I30" i="1"/>
  <c r="H30" i="1"/>
  <c r="G30" i="1"/>
  <c r="F30" i="1"/>
  <c r="E30" i="1"/>
  <c r="D30" i="1"/>
  <c r="K29" i="1"/>
  <c r="J29" i="1"/>
  <c r="I29" i="1"/>
  <c r="H29" i="1"/>
  <c r="G29" i="1"/>
  <c r="F29" i="1"/>
  <c r="E29" i="1"/>
  <c r="D29" i="1"/>
  <c r="K28" i="1"/>
  <c r="J28" i="1"/>
  <c r="J27" i="1" s="1"/>
  <c r="I28" i="1"/>
  <c r="H28" i="1"/>
  <c r="G28" i="1"/>
  <c r="F28" i="1"/>
  <c r="F27" i="1" s="1"/>
  <c r="E28" i="1"/>
  <c r="D28" i="1"/>
  <c r="D27" i="1" s="1"/>
  <c r="D23" i="1" s="1"/>
  <c r="K27" i="1"/>
  <c r="I27" i="1"/>
  <c r="H27" i="1"/>
  <c r="G27" i="1"/>
  <c r="E27" i="1"/>
  <c r="K26" i="1"/>
  <c r="J26" i="1"/>
  <c r="I26" i="1"/>
  <c r="H26" i="1"/>
  <c r="G26" i="1"/>
  <c r="F26" i="1"/>
  <c r="E26" i="1"/>
  <c r="D26" i="1"/>
  <c r="K25" i="1"/>
  <c r="J25" i="1"/>
  <c r="I25" i="1"/>
  <c r="H25" i="1"/>
  <c r="G25" i="1"/>
  <c r="F25" i="1"/>
  <c r="E25" i="1"/>
  <c r="D25" i="1"/>
  <c r="K24" i="1"/>
  <c r="J24" i="1"/>
  <c r="J23" i="1" s="1"/>
  <c r="I24" i="1"/>
  <c r="H24" i="1"/>
  <c r="G24" i="1"/>
  <c r="G23" i="1" s="1"/>
  <c r="F24" i="1"/>
  <c r="F23" i="1" s="1"/>
  <c r="E24" i="1"/>
  <c r="D24" i="1"/>
  <c r="K23" i="1"/>
  <c r="I23" i="1"/>
  <c r="H23" i="1"/>
  <c r="E23" i="1"/>
  <c r="K22" i="1"/>
  <c r="J22" i="1"/>
  <c r="I22" i="1"/>
  <c r="H22" i="1"/>
  <c r="G22" i="1"/>
  <c r="F22" i="1"/>
  <c r="E22" i="1"/>
  <c r="D22" i="1"/>
  <c r="K21" i="1"/>
  <c r="J21" i="1"/>
  <c r="I21" i="1"/>
  <c r="H21" i="1"/>
  <c r="G21" i="1"/>
  <c r="F21" i="1"/>
  <c r="E21" i="1"/>
  <c r="D21" i="1"/>
  <c r="K20" i="1"/>
  <c r="J20" i="1"/>
  <c r="I20" i="1"/>
  <c r="H20" i="1"/>
  <c r="G20" i="1"/>
  <c r="F20" i="1"/>
  <c r="E20" i="1"/>
  <c r="D20" i="1"/>
  <c r="K19" i="1"/>
  <c r="J19" i="1"/>
  <c r="I19" i="1"/>
  <c r="H19" i="1"/>
  <c r="G19" i="1"/>
  <c r="F19" i="1"/>
  <c r="E19" i="1"/>
  <c r="D19" i="1"/>
  <c r="K18" i="1"/>
  <c r="J18" i="1"/>
  <c r="I18" i="1"/>
  <c r="H18" i="1"/>
  <c r="G18" i="1"/>
  <c r="F18" i="1"/>
  <c r="E18" i="1"/>
  <c r="D18" i="1"/>
  <c r="K17" i="1"/>
  <c r="J17" i="1"/>
  <c r="I17" i="1"/>
  <c r="H17" i="1"/>
  <c r="G17" i="1"/>
  <c r="F17" i="1"/>
  <c r="E17" i="1"/>
  <c r="D17" i="1"/>
  <c r="K16" i="1"/>
  <c r="J16" i="1"/>
  <c r="I16" i="1"/>
  <c r="H16" i="1"/>
  <c r="G16" i="1"/>
  <c r="F16" i="1"/>
  <c r="E16" i="1"/>
  <c r="D16" i="1"/>
  <c r="K15" i="1"/>
  <c r="J15" i="1"/>
  <c r="I15" i="1"/>
  <c r="H15" i="1"/>
  <c r="G15" i="1"/>
  <c r="F15" i="1"/>
  <c r="E15" i="1"/>
  <c r="D15" i="1"/>
  <c r="K14" i="1"/>
  <c r="J14" i="1"/>
  <c r="I14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11" i="1"/>
  <c r="J11" i="1"/>
  <c r="I11" i="1"/>
  <c r="H11" i="1"/>
  <c r="G11" i="1"/>
  <c r="F11" i="1"/>
  <c r="E11" i="1"/>
  <c r="D11" i="1"/>
  <c r="K10" i="1"/>
  <c r="J10" i="1"/>
  <c r="I10" i="1"/>
  <c r="H10" i="1"/>
  <c r="G10" i="1"/>
  <c r="F10" i="1"/>
  <c r="E10" i="1"/>
  <c r="D10" i="1"/>
  <c r="K9" i="1"/>
  <c r="J9" i="1"/>
  <c r="I9" i="1"/>
  <c r="H9" i="1"/>
  <c r="G9" i="1"/>
  <c r="F9" i="1"/>
  <c r="F8" i="1" s="1"/>
  <c r="E9" i="1"/>
  <c r="E8" i="1" s="1"/>
  <c r="E4" i="1" s="1"/>
  <c r="E36" i="1" s="1"/>
  <c r="D9" i="1"/>
  <c r="K8" i="1"/>
  <c r="J8" i="1"/>
  <c r="I8" i="1"/>
  <c r="H8" i="1"/>
  <c r="G8" i="1"/>
  <c r="D8" i="1"/>
  <c r="K7" i="1"/>
  <c r="J7" i="1"/>
  <c r="I7" i="1"/>
  <c r="H7" i="1"/>
  <c r="G7" i="1"/>
  <c r="F7" i="1"/>
  <c r="E7" i="1"/>
  <c r="D7" i="1"/>
  <c r="K6" i="1"/>
  <c r="J6" i="1"/>
  <c r="I6" i="1"/>
  <c r="H6" i="1"/>
  <c r="G6" i="1"/>
  <c r="F6" i="1"/>
  <c r="E6" i="1"/>
  <c r="D6" i="1"/>
  <c r="K5" i="1"/>
  <c r="J5" i="1"/>
  <c r="I5" i="1"/>
  <c r="H5" i="1"/>
  <c r="G5" i="1"/>
  <c r="F5" i="1"/>
  <c r="E5" i="1"/>
  <c r="D5" i="1"/>
  <c r="D4" i="1" s="1"/>
  <c r="D36" i="1" s="1"/>
  <c r="K4" i="1"/>
  <c r="K36" i="1" s="1"/>
  <c r="J4" i="1"/>
  <c r="I4" i="1"/>
  <c r="I36" i="1" s="1"/>
  <c r="H4" i="1"/>
  <c r="G4" i="1"/>
  <c r="G36" i="1" l="1"/>
  <c r="L5" i="1"/>
  <c r="L6" i="1"/>
  <c r="L7" i="1"/>
  <c r="L26" i="1"/>
  <c r="L30" i="1"/>
  <c r="L34" i="1"/>
  <c r="L24" i="1"/>
  <c r="L25" i="1"/>
  <c r="F4" i="1"/>
  <c r="L22" i="1"/>
  <c r="L32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7" i="1"/>
  <c r="L28" i="1"/>
  <c r="L29" i="1"/>
  <c r="L31" i="1"/>
  <c r="L33" i="1"/>
  <c r="L35" i="1"/>
  <c r="L23" i="1"/>
  <c r="F36" i="1"/>
  <c r="J36" i="1"/>
  <c r="L36" i="1" s="1"/>
  <c r="L55" i="1" s="1"/>
  <c r="L4" i="1"/>
</calcChain>
</file>

<file path=xl/sharedStrings.xml><?xml version="1.0" encoding="utf-8"?>
<sst xmlns="http://schemas.openxmlformats.org/spreadsheetml/2006/main" count="94" uniqueCount="70">
  <si>
    <t>YANGIN</t>
  </si>
  <si>
    <t>NAKLİYAT</t>
  </si>
  <si>
    <t>OTO KAZA</t>
  </si>
  <si>
    <t>SAİR KAZA</t>
  </si>
  <si>
    <t>MAK MONTAJ</t>
  </si>
  <si>
    <t>DOLU</t>
  </si>
  <si>
    <t>HAY HAYAT</t>
  </si>
  <si>
    <t>HASTALIK</t>
  </si>
  <si>
    <t>GENEL TOPLAM</t>
  </si>
  <si>
    <t>I</t>
  </si>
  <si>
    <t>TEKNİK GELİRLER</t>
  </si>
  <si>
    <t>A</t>
  </si>
  <si>
    <t>Alınan Primler</t>
  </si>
  <si>
    <t>B</t>
  </si>
  <si>
    <t>Alınan Komisyonlar</t>
  </si>
  <si>
    <t>C</t>
  </si>
  <si>
    <t>Ödenen Tazminatta Reasürer Payı</t>
  </si>
  <si>
    <t>D</t>
  </si>
  <si>
    <t>Devreden Teknik Karşılıklar ( Net )</t>
  </si>
  <si>
    <t>a) Cari Rizikolar Karşılığı</t>
  </si>
  <si>
    <t>b) Muallak Hasar Karşılığı</t>
  </si>
  <si>
    <t>c) Hayat Matematik Karşılığı</t>
  </si>
  <si>
    <t>d) Hayat Muallak Taz Karşılığı</t>
  </si>
  <si>
    <t>e) Hayat Kar Payı Karşılığı</t>
  </si>
  <si>
    <t>f) Diğer Teknik Karşılıklar</t>
  </si>
  <si>
    <t>E</t>
  </si>
  <si>
    <t>Ayrılan Teknik Karş.Reas.Payı</t>
  </si>
  <si>
    <t>a) Cari Rizikolar Karş Reas Payı</t>
  </si>
  <si>
    <t>b) Muallak Hasar Karş Reas Payı</t>
  </si>
  <si>
    <t>c) Hayat Matematik Karş Reas Payı</t>
  </si>
  <si>
    <t>d) Hayat Muallak Taz Karş Reas Payı</t>
  </si>
  <si>
    <t>e) Hayat Kar Payı Karş Reas Payı</t>
  </si>
  <si>
    <t>f) Diğer Teknik Karş Reas Payı</t>
  </si>
  <si>
    <t>F</t>
  </si>
  <si>
    <t>Diğer Gelirler</t>
  </si>
  <si>
    <t>II</t>
  </si>
  <si>
    <t>TEKNİK GİDERLER</t>
  </si>
  <si>
    <t>Reasürerlere Verilen Primler</t>
  </si>
  <si>
    <t>Ödenen Komisyonlar</t>
  </si>
  <si>
    <t>Ödenen Tazminatlar</t>
  </si>
  <si>
    <t>Ayrılan Teknik Karşılıklar</t>
  </si>
  <si>
    <t>c) Deprem Hasar Karşılığı</t>
  </si>
  <si>
    <t>d) Hayat Matematik Karşılığı</t>
  </si>
  <si>
    <t>e) Hayat Muallak Taz Karşılığı</t>
  </si>
  <si>
    <t>f) Hayat Kar Payı Karşılığı</t>
  </si>
  <si>
    <t>g) Diğer Teknik Karşılıklar</t>
  </si>
  <si>
    <t>Diğer Giderler</t>
  </si>
  <si>
    <t>III</t>
  </si>
  <si>
    <t>TEKNİK KAR/ZARAR ( I - II )</t>
  </si>
  <si>
    <t>IV</t>
  </si>
  <si>
    <t>GENEL GİDERLER</t>
  </si>
  <si>
    <t>Personel Giderleri</t>
  </si>
  <si>
    <t>Genel İdare Giderleri</t>
  </si>
  <si>
    <t>Vergi ve Yükümlülükler</t>
  </si>
  <si>
    <t>Amortisman Giderleri</t>
  </si>
  <si>
    <t>Karşılık Giderleri</t>
  </si>
  <si>
    <t>V</t>
  </si>
  <si>
    <t>MALİ GELİRLER</t>
  </si>
  <si>
    <t>Faiz Gelirleri</t>
  </si>
  <si>
    <t>Kar Payı Gelirleri</t>
  </si>
  <si>
    <t>Satış Karları</t>
  </si>
  <si>
    <t>Kira Geliri</t>
  </si>
  <si>
    <t>Kambiyo Karları</t>
  </si>
  <si>
    <t>VI</t>
  </si>
  <si>
    <t>MALİ GİDERLER</t>
  </si>
  <si>
    <t>Faiz Giderleri</t>
  </si>
  <si>
    <t>Satış Zararları</t>
  </si>
  <si>
    <t>Kambiyo Zararları</t>
  </si>
  <si>
    <t>VERGİ ÖNCESİ DÖNEM KAR/ZARAR ( III - IV+ V - VI )</t>
  </si>
  <si>
    <t>2017 HAYAT DIŞI  KONSOLİDE KAR-ZARAR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</si>
</sst>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₺_-;\-* #,##0.00\ _₺_-;_-* &quot;-&quot;??\ _₺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1" xfId="1" applyFont="1" applyBorder="1"/>
    <xf numFmtId="43" fontId="2" fillId="0" borderId="1" xfId="1" applyFont="1" applyBorder="1"/>
    <xf numFmtId="43" fontId="0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%20KAR%20ZARAR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LF SİGORTA A.Ş."/>
      <sheetName val="ANADOLU"/>
      <sheetName val="AS-CAN"/>
      <sheetName val="EUROCİTY"/>
      <sheetName val="AXA"/>
      <sheetName val="BEY"/>
      <sheetName val="KIBRIS KAPİTAL INS."/>
      <sheetName val="COMMERCIAL"/>
      <sheetName val="CREDİTWEST"/>
      <sheetName val="DAĞLI"/>
      <sheetName val="CAN SİGORTA"/>
      <sheetName val="GOLD"/>
      <sheetName val="GROUPAMA"/>
      <sheetName val="GÜNEŞ"/>
      <sheetName val="GÜVEN"/>
      <sheetName val="İKTİSAT"/>
      <sheetName val="NORTHPRİME"/>
      <sheetName val="KIBRIS"/>
      <sheetName val="LİMASOL"/>
      <sheetName val="AVEON"/>
      <sheetName val="SEGURE"/>
      <sheetName val="ŞEKER"/>
      <sheetName val="TOWER"/>
      <sheetName val="TÜRK"/>
      <sheetName val="ÜNİVERSAL"/>
      <sheetName val="ZİRVE"/>
      <sheetName val="ZİRAAT "/>
      <sheetName val="ZURİCH"/>
      <sheetName val="AKFİNANS"/>
      <sheetName val="MAPREE"/>
      <sheetName val="KONSOLİDE"/>
      <sheetName val="TKZ"/>
    </sheetNames>
    <sheetDataSet>
      <sheetData sheetId="0">
        <row r="3">
          <cell r="F3">
            <v>613035.79</v>
          </cell>
          <cell r="G3">
            <v>8374.2800000000007</v>
          </cell>
        </row>
        <row r="4">
          <cell r="F4">
            <v>206341.52</v>
          </cell>
          <cell r="G4">
            <v>205.84</v>
          </cell>
        </row>
        <row r="5">
          <cell r="F5">
            <v>45081.97</v>
          </cell>
        </row>
        <row r="7">
          <cell r="F7">
            <v>288454.46000000002</v>
          </cell>
          <cell r="G7">
            <v>462.15</v>
          </cell>
        </row>
        <row r="8">
          <cell r="F8">
            <v>844.28</v>
          </cell>
        </row>
        <row r="13">
          <cell r="H13">
            <v>0</v>
          </cell>
        </row>
        <row r="14">
          <cell r="F14">
            <v>31766.79</v>
          </cell>
        </row>
        <row r="15">
          <cell r="F15">
            <v>2007.5</v>
          </cell>
        </row>
        <row r="21">
          <cell r="H21">
            <v>0</v>
          </cell>
        </row>
        <row r="22">
          <cell r="F22">
            <v>145689.09</v>
          </cell>
        </row>
        <row r="23">
          <cell r="F23">
            <v>544570.1</v>
          </cell>
        </row>
        <row r="24">
          <cell r="F24">
            <v>91000.03</v>
          </cell>
        </row>
        <row r="25">
          <cell r="H25">
            <v>0</v>
          </cell>
        </row>
        <row r="26">
          <cell r="F26">
            <v>245093.5</v>
          </cell>
          <cell r="G26">
            <v>4852.49</v>
          </cell>
        </row>
        <row r="27">
          <cell r="F27">
            <v>-4738.1099999999997</v>
          </cell>
        </row>
        <row r="34">
          <cell r="H34">
            <v>0</v>
          </cell>
        </row>
        <row r="36">
          <cell r="L36">
            <v>144028.93</v>
          </cell>
        </row>
        <row r="37">
          <cell r="L37">
            <v>138332.76999999999</v>
          </cell>
        </row>
        <row r="39">
          <cell r="L39">
            <v>3294.86</v>
          </cell>
        </row>
        <row r="43">
          <cell r="L43">
            <v>322838.71999999997</v>
          </cell>
        </row>
        <row r="47">
          <cell r="L47">
            <v>328.92</v>
          </cell>
        </row>
        <row r="48">
          <cell r="L48">
            <v>67657.14</v>
          </cell>
        </row>
        <row r="52">
          <cell r="L52">
            <v>15142.93</v>
          </cell>
        </row>
      </sheetData>
      <sheetData sheetId="1">
        <row r="3">
          <cell r="D3">
            <v>7227462</v>
          </cell>
          <cell r="E3">
            <v>1787328</v>
          </cell>
          <cell r="F3">
            <v>13759106</v>
          </cell>
          <cell r="G3">
            <v>4596879</v>
          </cell>
          <cell r="H3">
            <v>1423757</v>
          </cell>
          <cell r="J3">
            <v>518115</v>
          </cell>
          <cell r="K3">
            <v>6097693</v>
          </cell>
        </row>
        <row r="4">
          <cell r="D4">
            <v>1854879</v>
          </cell>
          <cell r="E4">
            <v>437703</v>
          </cell>
          <cell r="F4">
            <v>3571999</v>
          </cell>
          <cell r="G4">
            <v>1282857</v>
          </cell>
          <cell r="H4">
            <v>374333</v>
          </cell>
          <cell r="J4">
            <v>125536</v>
          </cell>
          <cell r="K4">
            <v>1525506</v>
          </cell>
        </row>
        <row r="5">
          <cell r="D5">
            <v>2158095</v>
          </cell>
          <cell r="E5">
            <v>347701</v>
          </cell>
          <cell r="F5">
            <v>9100458</v>
          </cell>
          <cell r="G5">
            <v>3150368</v>
          </cell>
          <cell r="H5">
            <v>914179</v>
          </cell>
          <cell r="J5">
            <v>129</v>
          </cell>
          <cell r="K5">
            <v>2631332</v>
          </cell>
        </row>
        <row r="13">
          <cell r="H13">
            <v>1595320.55</v>
          </cell>
        </row>
        <row r="14">
          <cell r="D14">
            <v>3961160</v>
          </cell>
          <cell r="E14">
            <v>717696</v>
          </cell>
          <cell r="F14">
            <v>7596176</v>
          </cell>
          <cell r="G14">
            <v>2380650</v>
          </cell>
          <cell r="H14">
            <v>752796</v>
          </cell>
          <cell r="J14">
            <v>282603</v>
          </cell>
          <cell r="K14">
            <v>3155048</v>
          </cell>
        </row>
        <row r="15">
          <cell r="D15">
            <v>1455966</v>
          </cell>
          <cell r="E15">
            <v>119807.05</v>
          </cell>
          <cell r="F15">
            <v>2625788.8199999998</v>
          </cell>
          <cell r="G15">
            <v>7412624.75</v>
          </cell>
          <cell r="H15">
            <v>842524.55</v>
          </cell>
          <cell r="J15">
            <v>1</v>
          </cell>
          <cell r="K15">
            <v>128307.57</v>
          </cell>
        </row>
        <row r="20">
          <cell r="D20">
            <v>71</v>
          </cell>
          <cell r="E20">
            <v>11</v>
          </cell>
          <cell r="F20">
            <v>138</v>
          </cell>
          <cell r="G20">
            <v>2</v>
          </cell>
          <cell r="H20">
            <v>66</v>
          </cell>
        </row>
        <row r="21">
          <cell r="H21">
            <v>4135179.55</v>
          </cell>
        </row>
        <row r="22">
          <cell r="D22">
            <v>7227462</v>
          </cell>
          <cell r="E22">
            <v>1787327</v>
          </cell>
          <cell r="F22">
            <v>13759106</v>
          </cell>
          <cell r="G22">
            <v>4596879</v>
          </cell>
          <cell r="H22">
            <v>1423757</v>
          </cell>
          <cell r="J22">
            <v>518115</v>
          </cell>
          <cell r="K22">
            <v>6097693</v>
          </cell>
        </row>
        <row r="23">
          <cell r="D23">
            <v>1407962</v>
          </cell>
          <cell r="E23">
            <v>219546</v>
          </cell>
          <cell r="F23">
            <v>2766793</v>
          </cell>
          <cell r="G23">
            <v>1049131</v>
          </cell>
          <cell r="H23">
            <v>200672</v>
          </cell>
          <cell r="J23">
            <v>110330</v>
          </cell>
          <cell r="K23">
            <v>769031</v>
          </cell>
        </row>
        <row r="24">
          <cell r="D24">
            <v>2158095</v>
          </cell>
          <cell r="E24">
            <v>347701</v>
          </cell>
          <cell r="F24">
            <v>9100458</v>
          </cell>
          <cell r="G24">
            <v>3150368</v>
          </cell>
          <cell r="H24">
            <v>914179</v>
          </cell>
          <cell r="J24">
            <v>129</v>
          </cell>
          <cell r="K24">
            <v>2631332</v>
          </cell>
        </row>
        <row r="25">
          <cell r="H25">
            <v>1595320.55</v>
          </cell>
        </row>
        <row r="26">
          <cell r="D26">
            <v>3961160</v>
          </cell>
          <cell r="E26">
            <v>717696</v>
          </cell>
          <cell r="F26">
            <v>7596176</v>
          </cell>
          <cell r="G26">
            <v>2380650</v>
          </cell>
          <cell r="H26">
            <v>752796</v>
          </cell>
          <cell r="J26">
            <v>282603</v>
          </cell>
          <cell r="K26">
            <v>3155048</v>
          </cell>
        </row>
        <row r="27">
          <cell r="D27">
            <v>1455966</v>
          </cell>
          <cell r="E27">
            <v>119807.05</v>
          </cell>
          <cell r="F27">
            <v>2625788.8199999998</v>
          </cell>
          <cell r="G27">
            <v>7412624.75</v>
          </cell>
          <cell r="H27">
            <v>842524.55</v>
          </cell>
          <cell r="J27">
            <v>1</v>
          </cell>
          <cell r="K27">
            <v>128307.57</v>
          </cell>
        </row>
        <row r="33">
          <cell r="D33">
            <v>189596</v>
          </cell>
          <cell r="E33">
            <v>1776</v>
          </cell>
          <cell r="F33">
            <v>244987</v>
          </cell>
          <cell r="G33">
            <v>52965</v>
          </cell>
          <cell r="H33">
            <v>1251</v>
          </cell>
          <cell r="J33">
            <v>1642</v>
          </cell>
          <cell r="K33">
            <v>48119</v>
          </cell>
        </row>
        <row r="34">
          <cell r="H34">
            <v>172476</v>
          </cell>
        </row>
        <row r="36">
          <cell r="L36">
            <v>2419250.09</v>
          </cell>
        </row>
        <row r="37">
          <cell r="L37">
            <v>814639.72</v>
          </cell>
        </row>
        <row r="38">
          <cell r="L38">
            <v>30870.51</v>
          </cell>
        </row>
        <row r="39">
          <cell r="L39">
            <v>59207.82</v>
          </cell>
        </row>
        <row r="40">
          <cell r="L40">
            <v>-199527.96</v>
          </cell>
        </row>
        <row r="43">
          <cell r="L43">
            <v>601485.39</v>
          </cell>
        </row>
        <row r="44">
          <cell r="L44">
            <v>0</v>
          </cell>
        </row>
        <row r="45">
          <cell r="L45">
            <v>51099.68</v>
          </cell>
        </row>
        <row r="46">
          <cell r="L46">
            <v>621900.07999999996</v>
          </cell>
        </row>
        <row r="47">
          <cell r="L47">
            <v>789787.92</v>
          </cell>
        </row>
        <row r="48">
          <cell r="L48">
            <v>55578.51</v>
          </cell>
        </row>
        <row r="52">
          <cell r="L52">
            <v>326497.45</v>
          </cell>
        </row>
      </sheetData>
      <sheetData sheetId="2">
        <row r="3">
          <cell r="D3">
            <v>800579.04</v>
          </cell>
          <cell r="E3">
            <v>483130.27</v>
          </cell>
          <cell r="F3">
            <v>3331175.52</v>
          </cell>
          <cell r="G3">
            <v>216761.05</v>
          </cell>
          <cell r="H3">
            <v>9491.24</v>
          </cell>
        </row>
        <row r="4">
          <cell r="D4">
            <v>139005.51</v>
          </cell>
          <cell r="E4">
            <v>77282.83</v>
          </cell>
          <cell r="F4">
            <v>333123.45</v>
          </cell>
          <cell r="G4">
            <v>34708.5</v>
          </cell>
          <cell r="H4">
            <v>1518.58</v>
          </cell>
        </row>
        <row r="5">
          <cell r="D5">
            <v>73716.52</v>
          </cell>
          <cell r="E5">
            <v>204581.81</v>
          </cell>
          <cell r="F5">
            <v>860425.25</v>
          </cell>
          <cell r="G5">
            <v>13136</v>
          </cell>
        </row>
        <row r="7">
          <cell r="D7">
            <v>189065.76</v>
          </cell>
          <cell r="E7">
            <v>37814.080000000002</v>
          </cell>
          <cell r="F7">
            <v>1014377.63</v>
          </cell>
          <cell r="G7">
            <v>32773.160000000003</v>
          </cell>
          <cell r="H7">
            <v>4538.5600000000004</v>
          </cell>
        </row>
        <row r="8">
          <cell r="D8">
            <v>150</v>
          </cell>
          <cell r="F8">
            <v>166945</v>
          </cell>
        </row>
        <row r="13">
          <cell r="H13">
            <v>2166.56</v>
          </cell>
        </row>
        <row r="14">
          <cell r="D14">
            <v>176348.5</v>
          </cell>
          <cell r="E14">
            <v>28775.23</v>
          </cell>
          <cell r="F14">
            <v>697566.48</v>
          </cell>
          <cell r="G14">
            <v>26965.78</v>
          </cell>
          <cell r="H14">
            <v>2166.56</v>
          </cell>
        </row>
        <row r="15">
          <cell r="D15">
            <v>7400</v>
          </cell>
          <cell r="F15">
            <v>163221.20000000001</v>
          </cell>
        </row>
        <row r="20">
          <cell r="D20">
            <v>58897.39</v>
          </cell>
          <cell r="E20">
            <v>31455.88</v>
          </cell>
          <cell r="F20">
            <v>553621.18999999994</v>
          </cell>
          <cell r="G20">
            <v>55451.02</v>
          </cell>
          <cell r="H20">
            <v>2985.47</v>
          </cell>
        </row>
        <row r="21">
          <cell r="H21">
            <v>11788.49</v>
          </cell>
        </row>
        <row r="22">
          <cell r="D22">
            <v>455128.82</v>
          </cell>
          <cell r="E22">
            <v>193319.51</v>
          </cell>
          <cell r="F22">
            <v>1577396.28</v>
          </cell>
          <cell r="G22">
            <v>89346.52</v>
          </cell>
          <cell r="H22">
            <v>3796.5</v>
          </cell>
        </row>
        <row r="23">
          <cell r="D23">
            <v>27741.21</v>
          </cell>
          <cell r="F23">
            <v>19902.09</v>
          </cell>
          <cell r="G23">
            <v>30475.119999999999</v>
          </cell>
        </row>
        <row r="24">
          <cell r="D24">
            <v>177657.91</v>
          </cell>
          <cell r="E24">
            <v>511454.54</v>
          </cell>
          <cell r="F24">
            <v>2131422.92</v>
          </cell>
          <cell r="G24">
            <v>32840</v>
          </cell>
        </row>
        <row r="25">
          <cell r="H25">
            <v>7125.36</v>
          </cell>
        </row>
        <row r="26">
          <cell r="D26">
            <v>426542.02</v>
          </cell>
          <cell r="E26">
            <v>76295.42</v>
          </cell>
          <cell r="F26">
            <v>1955139.9</v>
          </cell>
          <cell r="G26">
            <v>66196.210000000006</v>
          </cell>
          <cell r="H26">
            <v>7125.36</v>
          </cell>
        </row>
        <row r="27">
          <cell r="D27">
            <v>17000</v>
          </cell>
          <cell r="F27">
            <v>341828</v>
          </cell>
        </row>
        <row r="33">
          <cell r="D33">
            <v>69367.09</v>
          </cell>
          <cell r="E33">
            <v>11510.56</v>
          </cell>
          <cell r="F33">
            <v>279261.84000000003</v>
          </cell>
          <cell r="G33">
            <v>12038.25</v>
          </cell>
          <cell r="H33">
            <v>866.63</v>
          </cell>
        </row>
        <row r="34">
          <cell r="H34">
            <v>8911.9200000000037</v>
          </cell>
        </row>
        <row r="36">
          <cell r="L36">
            <v>616431.63</v>
          </cell>
        </row>
        <row r="37">
          <cell r="L37">
            <v>665434.51</v>
          </cell>
        </row>
        <row r="39">
          <cell r="L39">
            <v>38347.19</v>
          </cell>
        </row>
        <row r="41">
          <cell r="L41">
            <v>4933.3999999999996</v>
          </cell>
        </row>
        <row r="43">
          <cell r="L43">
            <v>615038.06000000006</v>
          </cell>
        </row>
        <row r="47">
          <cell r="L47">
            <v>38970.15</v>
          </cell>
        </row>
        <row r="48">
          <cell r="L48">
            <v>174362.7</v>
          </cell>
        </row>
        <row r="52">
          <cell r="L52">
            <v>454960.14</v>
          </cell>
        </row>
      </sheetData>
      <sheetData sheetId="3">
        <row r="3">
          <cell r="D3">
            <v>584887.25</v>
          </cell>
          <cell r="E3">
            <v>61581.01</v>
          </cell>
          <cell r="F3">
            <v>4320006.46</v>
          </cell>
          <cell r="G3">
            <v>1068790.56</v>
          </cell>
        </row>
        <row r="4">
          <cell r="D4">
            <v>108087.65</v>
          </cell>
          <cell r="E4">
            <v>12492.58</v>
          </cell>
          <cell r="F4">
            <v>1981955.51</v>
          </cell>
          <cell r="G4">
            <v>307755.36</v>
          </cell>
        </row>
        <row r="5">
          <cell r="D5">
            <v>273918.44</v>
          </cell>
          <cell r="E5">
            <v>280</v>
          </cell>
          <cell r="F5">
            <v>4024775.58</v>
          </cell>
          <cell r="G5">
            <v>444802.41</v>
          </cell>
        </row>
        <row r="7">
          <cell r="D7">
            <v>147478.97</v>
          </cell>
          <cell r="E7">
            <v>8162.77</v>
          </cell>
          <cell r="F7">
            <v>1234951.29</v>
          </cell>
          <cell r="G7">
            <v>178567.31</v>
          </cell>
        </row>
        <row r="8">
          <cell r="D8">
            <v>30936.41</v>
          </cell>
          <cell r="E8">
            <v>1691.78</v>
          </cell>
          <cell r="F8">
            <v>232296.39</v>
          </cell>
          <cell r="G8">
            <v>23859.83</v>
          </cell>
        </row>
        <row r="13">
          <cell r="H13">
            <v>0</v>
          </cell>
        </row>
        <row r="14">
          <cell r="D14">
            <v>195552.37</v>
          </cell>
          <cell r="E14">
            <v>6041.57</v>
          </cell>
          <cell r="F14">
            <v>1393297.01</v>
          </cell>
          <cell r="G14">
            <v>380727.35</v>
          </cell>
        </row>
        <row r="15">
          <cell r="D15">
            <v>13543.73</v>
          </cell>
          <cell r="E15">
            <v>3437.14</v>
          </cell>
          <cell r="F15">
            <v>565001.69999999995</v>
          </cell>
          <cell r="G15">
            <v>36615.760000000002</v>
          </cell>
        </row>
        <row r="20">
          <cell r="D20">
            <v>137730.34</v>
          </cell>
          <cell r="E20">
            <v>22719.93</v>
          </cell>
          <cell r="F20">
            <v>2269247.36</v>
          </cell>
          <cell r="G20">
            <v>478313.85</v>
          </cell>
        </row>
        <row r="21">
          <cell r="H21">
            <v>0</v>
          </cell>
        </row>
        <row r="22">
          <cell r="D22">
            <v>417988.57</v>
          </cell>
          <cell r="E22">
            <v>45190.31</v>
          </cell>
          <cell r="F22">
            <v>3597629.48</v>
          </cell>
          <cell r="G22">
            <v>852972.52</v>
          </cell>
        </row>
        <row r="23">
          <cell r="D23">
            <v>179794.8</v>
          </cell>
          <cell r="E23">
            <v>21361.62</v>
          </cell>
          <cell r="F23">
            <v>1414369.47</v>
          </cell>
          <cell r="G23">
            <v>385022.5</v>
          </cell>
        </row>
        <row r="24">
          <cell r="D24">
            <v>391312</v>
          </cell>
          <cell r="E24">
            <v>400</v>
          </cell>
          <cell r="F24">
            <v>4338461.3499999996</v>
          </cell>
          <cell r="G24">
            <v>607586.86</v>
          </cell>
        </row>
        <row r="25">
          <cell r="H25">
            <v>0</v>
          </cell>
        </row>
        <row r="26">
          <cell r="D26">
            <v>298471.17</v>
          </cell>
          <cell r="E26">
            <v>10548.78</v>
          </cell>
          <cell r="F26">
            <v>2452730.65</v>
          </cell>
          <cell r="G26">
            <v>631044.5</v>
          </cell>
        </row>
        <row r="27">
          <cell r="D27">
            <v>19348.18</v>
          </cell>
          <cell r="E27">
            <v>4910.2</v>
          </cell>
          <cell r="F27">
            <v>807145.26</v>
          </cell>
          <cell r="G27">
            <v>66487.199999999997</v>
          </cell>
        </row>
        <row r="33">
          <cell r="D33">
            <v>178689.65</v>
          </cell>
          <cell r="E33">
            <v>7616.82</v>
          </cell>
          <cell r="F33">
            <v>1158651.42</v>
          </cell>
          <cell r="G33">
            <v>305811.5</v>
          </cell>
        </row>
        <row r="34">
          <cell r="H34">
            <v>0</v>
          </cell>
        </row>
        <row r="36">
          <cell r="L36">
            <v>1445766.29</v>
          </cell>
        </row>
        <row r="37">
          <cell r="L37">
            <v>836660.35</v>
          </cell>
        </row>
        <row r="38">
          <cell r="L38">
            <v>0</v>
          </cell>
        </row>
        <row r="39">
          <cell r="L39">
            <v>52854.55</v>
          </cell>
        </row>
        <row r="43">
          <cell r="L43">
            <v>126689.46</v>
          </cell>
        </row>
        <row r="47">
          <cell r="L47">
            <v>209209.24</v>
          </cell>
        </row>
        <row r="48">
          <cell r="L48">
            <v>1102.3900000000001</v>
          </cell>
        </row>
        <row r="50">
          <cell r="L50">
            <v>146950.07999999999</v>
          </cell>
        </row>
        <row r="52">
          <cell r="L52">
            <v>120295.63</v>
          </cell>
        </row>
      </sheetData>
      <sheetData sheetId="4">
        <row r="3">
          <cell r="D3">
            <v>2351142</v>
          </cell>
          <cell r="E3">
            <v>84064</v>
          </cell>
          <cell r="F3">
            <v>870154</v>
          </cell>
          <cell r="H3">
            <v>689807</v>
          </cell>
          <cell r="K3">
            <v>12447</v>
          </cell>
        </row>
        <row r="4">
          <cell r="D4">
            <v>71387</v>
          </cell>
          <cell r="H4">
            <v>33671</v>
          </cell>
        </row>
        <row r="5">
          <cell r="D5">
            <v>25830</v>
          </cell>
          <cell r="H5">
            <v>17744</v>
          </cell>
        </row>
        <row r="7">
          <cell r="D7">
            <v>621577</v>
          </cell>
          <cell r="E7">
            <v>3871</v>
          </cell>
          <cell r="F7">
            <v>389957</v>
          </cell>
          <cell r="H7">
            <v>102850</v>
          </cell>
          <cell r="K7">
            <v>6290</v>
          </cell>
        </row>
        <row r="8">
          <cell r="D8">
            <v>203472</v>
          </cell>
          <cell r="E8">
            <v>-59</v>
          </cell>
          <cell r="F8">
            <v>864115</v>
          </cell>
          <cell r="H8">
            <v>1665</v>
          </cell>
          <cell r="K8">
            <v>-47</v>
          </cell>
        </row>
        <row r="12">
          <cell r="D12">
            <v>-49746</v>
          </cell>
          <cell r="E12">
            <v>-888</v>
          </cell>
          <cell r="F12">
            <v>-58949</v>
          </cell>
          <cell r="H12">
            <v>869</v>
          </cell>
          <cell r="K12">
            <v>-1101</v>
          </cell>
        </row>
        <row r="13">
          <cell r="H13">
            <v>51172</v>
          </cell>
        </row>
        <row r="14">
          <cell r="D14">
            <v>139382</v>
          </cell>
          <cell r="H14">
            <v>80040</v>
          </cell>
        </row>
        <row r="15">
          <cell r="D15">
            <v>-35472</v>
          </cell>
          <cell r="E15">
            <v>1517</v>
          </cell>
          <cell r="F15">
            <v>7140</v>
          </cell>
          <cell r="H15">
            <v>-10494</v>
          </cell>
        </row>
        <row r="19">
          <cell r="D19">
            <v>-31136</v>
          </cell>
          <cell r="H19">
            <v>-18374</v>
          </cell>
        </row>
        <row r="20">
          <cell r="D20">
            <v>3814</v>
          </cell>
          <cell r="F20">
            <v>94053</v>
          </cell>
        </row>
        <row r="21">
          <cell r="H21">
            <v>725207</v>
          </cell>
        </row>
        <row r="22">
          <cell r="D22">
            <v>872937</v>
          </cell>
          <cell r="E22">
            <v>6153</v>
          </cell>
          <cell r="F22">
            <v>6343</v>
          </cell>
          <cell r="H22">
            <v>164336</v>
          </cell>
          <cell r="K22">
            <v>49</v>
          </cell>
        </row>
        <row r="23">
          <cell r="D23">
            <v>434871</v>
          </cell>
          <cell r="E23">
            <v>8064</v>
          </cell>
          <cell r="F23">
            <v>154275</v>
          </cell>
          <cell r="H23">
            <v>104405</v>
          </cell>
          <cell r="K23">
            <v>1687</v>
          </cell>
        </row>
        <row r="24">
          <cell r="D24">
            <v>335316</v>
          </cell>
          <cell r="F24">
            <v>265300</v>
          </cell>
          <cell r="H24">
            <v>175611</v>
          </cell>
          <cell r="K24">
            <v>36287</v>
          </cell>
        </row>
        <row r="25">
          <cell r="H25">
            <v>280855</v>
          </cell>
        </row>
        <row r="26">
          <cell r="D26">
            <v>1026029</v>
          </cell>
          <cell r="E26">
            <v>9011</v>
          </cell>
          <cell r="F26">
            <v>451524</v>
          </cell>
          <cell r="H26">
            <v>276702</v>
          </cell>
          <cell r="K26">
            <v>5144</v>
          </cell>
        </row>
        <row r="27">
          <cell r="D27">
            <v>211891</v>
          </cell>
          <cell r="E27">
            <v>2361</v>
          </cell>
          <cell r="F27">
            <v>583964</v>
          </cell>
          <cell r="H27">
            <v>21206</v>
          </cell>
          <cell r="K27">
            <v>2446</v>
          </cell>
        </row>
        <row r="32">
          <cell r="D32">
            <v>-129513</v>
          </cell>
          <cell r="F32">
            <v>-74077</v>
          </cell>
          <cell r="H32">
            <v>-17053</v>
          </cell>
          <cell r="K32">
            <v>-665</v>
          </cell>
        </row>
        <row r="33">
          <cell r="D33">
            <v>1085</v>
          </cell>
          <cell r="F33">
            <v>10909</v>
          </cell>
        </row>
        <row r="34">
          <cell r="H34">
            <v>172571</v>
          </cell>
        </row>
        <row r="36">
          <cell r="L36">
            <v>225635</v>
          </cell>
        </row>
        <row r="37">
          <cell r="L37">
            <v>169265</v>
          </cell>
        </row>
        <row r="38">
          <cell r="L38">
            <v>15034</v>
          </cell>
        </row>
        <row r="39">
          <cell r="L39">
            <v>348</v>
          </cell>
        </row>
        <row r="40">
          <cell r="L40">
            <v>28022</v>
          </cell>
        </row>
        <row r="43">
          <cell r="L43">
            <v>710973</v>
          </cell>
        </row>
        <row r="47">
          <cell r="L47">
            <v>19879</v>
          </cell>
        </row>
        <row r="52">
          <cell r="L52">
            <v>45044</v>
          </cell>
        </row>
      </sheetData>
      <sheetData sheetId="5">
        <row r="3">
          <cell r="D3">
            <v>13020.74</v>
          </cell>
          <cell r="F3">
            <v>299124.69</v>
          </cell>
        </row>
        <row r="4">
          <cell r="D4">
            <v>3277.06</v>
          </cell>
          <cell r="F4">
            <v>71551.759999999995</v>
          </cell>
        </row>
        <row r="5">
          <cell r="F5">
            <v>21692.880000000001</v>
          </cell>
        </row>
        <row r="7">
          <cell r="D7">
            <v>3708.88</v>
          </cell>
          <cell r="F7">
            <v>36355.15</v>
          </cell>
          <cell r="G7">
            <v>45.46</v>
          </cell>
        </row>
        <row r="8">
          <cell r="D8">
            <v>200</v>
          </cell>
          <cell r="F8">
            <v>10572.87</v>
          </cell>
        </row>
        <row r="13">
          <cell r="H13">
            <v>0</v>
          </cell>
        </row>
        <row r="14">
          <cell r="D14">
            <v>4647.7700000000004</v>
          </cell>
          <cell r="F14">
            <v>56985.11</v>
          </cell>
        </row>
        <row r="15">
          <cell r="F15">
            <v>5040</v>
          </cell>
        </row>
        <row r="20">
          <cell r="D20">
            <v>2881.35</v>
          </cell>
          <cell r="F20">
            <v>26158.38</v>
          </cell>
          <cell r="G20">
            <v>19.16</v>
          </cell>
        </row>
        <row r="21">
          <cell r="H21">
            <v>0</v>
          </cell>
        </row>
        <row r="22">
          <cell r="D22">
            <v>7812.49</v>
          </cell>
          <cell r="F22">
            <v>241264.58</v>
          </cell>
        </row>
        <row r="24">
          <cell r="F24">
            <v>36154.800000000003</v>
          </cell>
        </row>
        <row r="25">
          <cell r="H25">
            <v>0</v>
          </cell>
        </row>
        <row r="26">
          <cell r="D26">
            <v>8520.2800000000007</v>
          </cell>
          <cell r="F26">
            <v>102213.35</v>
          </cell>
        </row>
        <row r="27">
          <cell r="F27">
            <v>8400</v>
          </cell>
        </row>
        <row r="33">
          <cell r="D33">
            <v>1641.98</v>
          </cell>
          <cell r="F33">
            <v>11397.11</v>
          </cell>
        </row>
        <row r="34">
          <cell r="H34">
            <v>0</v>
          </cell>
        </row>
        <row r="36">
          <cell r="L36">
            <v>221278.48</v>
          </cell>
        </row>
        <row r="37">
          <cell r="L37">
            <v>248400.89</v>
          </cell>
        </row>
        <row r="39">
          <cell r="L39">
            <v>9555.1299999999992</v>
          </cell>
        </row>
        <row r="41">
          <cell r="L41">
            <v>3371.64</v>
          </cell>
        </row>
        <row r="43">
          <cell r="L43">
            <v>198990.58</v>
          </cell>
        </row>
        <row r="47">
          <cell r="L47">
            <v>586568.91</v>
          </cell>
        </row>
        <row r="48">
          <cell r="L48">
            <v>11720</v>
          </cell>
        </row>
        <row r="52">
          <cell r="L52">
            <v>3200.79</v>
          </cell>
        </row>
      </sheetData>
      <sheetData sheetId="6">
        <row r="3">
          <cell r="D3">
            <v>947047.08</v>
          </cell>
          <cell r="E3">
            <v>33583.599999999999</v>
          </cell>
          <cell r="F3">
            <v>3609264.08</v>
          </cell>
          <cell r="G3">
            <v>4733958.25</v>
          </cell>
          <cell r="H3">
            <v>14612.34</v>
          </cell>
        </row>
        <row r="4">
          <cell r="D4">
            <v>71052.639999999999</v>
          </cell>
          <cell r="E4">
            <v>9305.2199999999993</v>
          </cell>
          <cell r="F4">
            <v>40196.959999999999</v>
          </cell>
          <cell r="G4">
            <v>47977.71</v>
          </cell>
          <cell r="H4">
            <v>-6172.9</v>
          </cell>
        </row>
        <row r="5">
          <cell r="D5">
            <v>26113.42</v>
          </cell>
          <cell r="E5">
            <v>650.61</v>
          </cell>
          <cell r="F5">
            <v>215273.04</v>
          </cell>
        </row>
        <row r="7">
          <cell r="D7">
            <v>81136.13</v>
          </cell>
          <cell r="E7">
            <v>246.27</v>
          </cell>
          <cell r="F7">
            <v>227204.23</v>
          </cell>
          <cell r="G7">
            <v>2240654.4700000002</v>
          </cell>
        </row>
        <row r="8">
          <cell r="F8">
            <v>34774.65</v>
          </cell>
          <cell r="G8">
            <v>94700</v>
          </cell>
        </row>
        <row r="13">
          <cell r="H13">
            <v>0</v>
          </cell>
        </row>
        <row r="14">
          <cell r="D14">
            <v>142896.5</v>
          </cell>
          <cell r="E14">
            <v>4030.45</v>
          </cell>
          <cell r="F14">
            <v>53352.62</v>
          </cell>
          <cell r="G14">
            <v>75500.820000000007</v>
          </cell>
        </row>
        <row r="15">
          <cell r="D15">
            <v>46133.72</v>
          </cell>
          <cell r="F15">
            <v>105314</v>
          </cell>
        </row>
        <row r="20">
          <cell r="D20">
            <v>279198.37</v>
          </cell>
          <cell r="E20">
            <v>7332.98</v>
          </cell>
          <cell r="F20">
            <v>1090047.43</v>
          </cell>
          <cell r="G20">
            <v>1915726.54</v>
          </cell>
          <cell r="H20">
            <v>14006.48</v>
          </cell>
        </row>
        <row r="21">
          <cell r="H21">
            <v>8494.42</v>
          </cell>
        </row>
        <row r="22">
          <cell r="D22">
            <v>376874.54</v>
          </cell>
          <cell r="E22">
            <v>34039.31</v>
          </cell>
          <cell r="F22">
            <v>362937.17</v>
          </cell>
          <cell r="G22">
            <v>265914.71999999997</v>
          </cell>
          <cell r="H22">
            <v>-20576.32</v>
          </cell>
        </row>
        <row r="23">
          <cell r="D23">
            <v>202806.94</v>
          </cell>
          <cell r="E23">
            <v>1170.79</v>
          </cell>
          <cell r="F23">
            <v>910620.65</v>
          </cell>
          <cell r="G23">
            <v>2675259.0699999998</v>
          </cell>
          <cell r="H23">
            <v>10815.72</v>
          </cell>
        </row>
        <row r="24">
          <cell r="D24">
            <v>41098.199999999997</v>
          </cell>
          <cell r="E24">
            <v>650.61</v>
          </cell>
          <cell r="F24">
            <v>947523.79</v>
          </cell>
          <cell r="G24">
            <v>15973.11</v>
          </cell>
        </row>
        <row r="25">
          <cell r="H25">
            <v>18255.02</v>
          </cell>
        </row>
        <row r="26">
          <cell r="D26">
            <v>605833.18999999994</v>
          </cell>
          <cell r="E26">
            <v>5101.6099999999997</v>
          </cell>
          <cell r="F26">
            <v>1963169.46</v>
          </cell>
          <cell r="G26">
            <v>2658314.65</v>
          </cell>
          <cell r="H26">
            <v>18255.02</v>
          </cell>
        </row>
        <row r="27">
          <cell r="D27">
            <v>155821.88</v>
          </cell>
          <cell r="F27">
            <v>555583.28</v>
          </cell>
          <cell r="G27">
            <v>70000</v>
          </cell>
        </row>
        <row r="33">
          <cell r="D33">
            <v>88994.31</v>
          </cell>
          <cell r="E33">
            <v>1209.1400000000001</v>
          </cell>
          <cell r="F33">
            <v>346962.99</v>
          </cell>
          <cell r="G33">
            <v>1104225.42</v>
          </cell>
        </row>
        <row r="34">
          <cell r="H34">
            <v>13951.499999999998</v>
          </cell>
        </row>
        <row r="36">
          <cell r="L36">
            <v>799884.13</v>
          </cell>
        </row>
        <row r="37">
          <cell r="L37">
            <v>410217.27</v>
          </cell>
        </row>
        <row r="38">
          <cell r="L38">
            <v>45120.959999999999</v>
          </cell>
        </row>
        <row r="39">
          <cell r="L39">
            <v>71109.03</v>
          </cell>
        </row>
        <row r="41">
          <cell r="L41">
            <v>5795.29</v>
          </cell>
        </row>
        <row r="43">
          <cell r="L43">
            <v>438327.36</v>
          </cell>
        </row>
        <row r="45">
          <cell r="L45">
            <v>26511.3</v>
          </cell>
        </row>
        <row r="46">
          <cell r="L46">
            <v>36872.22</v>
          </cell>
        </row>
        <row r="47">
          <cell r="L47">
            <v>1456007.02</v>
          </cell>
        </row>
        <row r="48">
          <cell r="L48">
            <v>5963.68</v>
          </cell>
        </row>
        <row r="50">
          <cell r="L50">
            <v>1572.38</v>
          </cell>
        </row>
        <row r="52">
          <cell r="L52">
            <v>711277.22</v>
          </cell>
        </row>
      </sheetData>
      <sheetData sheetId="7">
        <row r="3">
          <cell r="D3">
            <v>843009.08</v>
          </cell>
          <cell r="E3">
            <v>236703.93</v>
          </cell>
          <cell r="F3">
            <v>8327640.1100000003</v>
          </cell>
          <cell r="G3">
            <v>152091.26</v>
          </cell>
          <cell r="H3">
            <v>-3853.5</v>
          </cell>
        </row>
        <row r="4">
          <cell r="D4">
            <v>186766.35</v>
          </cell>
          <cell r="E4">
            <v>58675.12</v>
          </cell>
          <cell r="F4">
            <v>1345826.14</v>
          </cell>
          <cell r="G4">
            <v>38468.42</v>
          </cell>
          <cell r="H4">
            <v>-4626.68</v>
          </cell>
        </row>
        <row r="5">
          <cell r="D5">
            <v>148132.53</v>
          </cell>
          <cell r="E5">
            <v>90391.99</v>
          </cell>
          <cell r="F5">
            <v>4025261.5</v>
          </cell>
          <cell r="G5">
            <v>3728</v>
          </cell>
          <cell r="H5">
            <v>0</v>
          </cell>
        </row>
        <row r="7">
          <cell r="D7">
            <v>207763.83</v>
          </cell>
          <cell r="E7">
            <v>36691.370000000003</v>
          </cell>
          <cell r="F7">
            <v>2773350.89</v>
          </cell>
          <cell r="G7">
            <v>18915.45</v>
          </cell>
          <cell r="H7">
            <v>1659.42</v>
          </cell>
        </row>
        <row r="8">
          <cell r="D8">
            <v>117628.16</v>
          </cell>
          <cell r="E8">
            <v>3826</v>
          </cell>
          <cell r="F8">
            <v>967101.54</v>
          </cell>
          <cell r="G8">
            <v>225</v>
          </cell>
          <cell r="H8">
            <v>0</v>
          </cell>
        </row>
        <row r="13">
          <cell r="H13">
            <v>145.22999999999999</v>
          </cell>
        </row>
        <row r="14">
          <cell r="D14">
            <v>368579.79</v>
          </cell>
          <cell r="E14">
            <v>34927.21</v>
          </cell>
          <cell r="F14">
            <v>2592095.29</v>
          </cell>
          <cell r="G14">
            <v>36757.980000000003</v>
          </cell>
          <cell r="H14">
            <v>145.22999999999999</v>
          </cell>
        </row>
        <row r="15">
          <cell r="D15">
            <v>16840.91</v>
          </cell>
          <cell r="E15">
            <v>13452</v>
          </cell>
          <cell r="F15">
            <v>947335.82</v>
          </cell>
          <cell r="G15">
            <v>1005</v>
          </cell>
        </row>
        <row r="20">
          <cell r="D20">
            <v>222606.8</v>
          </cell>
          <cell r="E20">
            <v>172298.39</v>
          </cell>
          <cell r="F20">
            <v>4163228.5</v>
          </cell>
          <cell r="G20">
            <v>49546.7</v>
          </cell>
          <cell r="H20">
            <v>414.67</v>
          </cell>
        </row>
        <row r="21">
          <cell r="H21">
            <v>-5159.4799999999996</v>
          </cell>
        </row>
        <row r="22">
          <cell r="D22">
            <v>894913.96</v>
          </cell>
          <cell r="E22">
            <v>189508.46</v>
          </cell>
          <cell r="F22">
            <v>7283109.3799999999</v>
          </cell>
          <cell r="G22">
            <v>128934.13</v>
          </cell>
          <cell r="H22">
            <v>-2272.17</v>
          </cell>
        </row>
        <row r="23">
          <cell r="D23">
            <v>102657.52</v>
          </cell>
          <cell r="E23">
            <v>34290.04</v>
          </cell>
          <cell r="F23">
            <v>2236559.31</v>
          </cell>
          <cell r="G23">
            <v>24669.88</v>
          </cell>
          <cell r="H23">
            <v>-5934.08</v>
          </cell>
        </row>
        <row r="24">
          <cell r="D24">
            <v>226828.97</v>
          </cell>
          <cell r="E24">
            <v>121608.1</v>
          </cell>
          <cell r="F24">
            <v>5920597.0999999996</v>
          </cell>
          <cell r="G24">
            <v>5540</v>
          </cell>
          <cell r="H24">
            <v>0</v>
          </cell>
        </row>
        <row r="25">
          <cell r="H25">
            <v>266.20999999999998</v>
          </cell>
        </row>
        <row r="26">
          <cell r="D26">
            <v>540851.85</v>
          </cell>
          <cell r="E26">
            <v>65150.86</v>
          </cell>
          <cell r="F26">
            <v>5294420.67</v>
          </cell>
          <cell r="G26">
            <v>66551.58</v>
          </cell>
          <cell r="H26">
            <v>266.20999999999998</v>
          </cell>
        </row>
        <row r="27">
          <cell r="D27">
            <v>24359.56</v>
          </cell>
          <cell r="E27">
            <v>20780</v>
          </cell>
          <cell r="F27">
            <v>1552085.96</v>
          </cell>
          <cell r="G27">
            <v>1550</v>
          </cell>
          <cell r="H27">
            <v>0</v>
          </cell>
        </row>
        <row r="33">
          <cell r="D33">
            <v>182869.96</v>
          </cell>
          <cell r="E33">
            <v>28046.58</v>
          </cell>
          <cell r="F33">
            <v>1973044.61</v>
          </cell>
          <cell r="G33">
            <v>23307.040000000001</v>
          </cell>
          <cell r="H33">
            <v>2780.56</v>
          </cell>
        </row>
        <row r="34">
          <cell r="H34">
            <v>-1101.380000000001</v>
          </cell>
        </row>
        <row r="36">
          <cell r="L36">
            <v>1361979.79</v>
          </cell>
        </row>
        <row r="37">
          <cell r="L37">
            <v>625721.36</v>
          </cell>
        </row>
        <row r="39">
          <cell r="L39">
            <v>38995.339999999997</v>
          </cell>
        </row>
        <row r="41">
          <cell r="L41">
            <v>95</v>
          </cell>
        </row>
        <row r="43">
          <cell r="L43">
            <v>464742.96</v>
          </cell>
        </row>
        <row r="47">
          <cell r="L47">
            <v>906079.55</v>
          </cell>
        </row>
        <row r="48">
          <cell r="L48">
            <v>38936.99</v>
          </cell>
        </row>
        <row r="52">
          <cell r="L52">
            <v>360941.01</v>
          </cell>
        </row>
      </sheetData>
      <sheetData sheetId="8">
        <row r="3">
          <cell r="D3">
            <v>1916383.85</v>
          </cell>
          <cell r="E3">
            <v>29824.19</v>
          </cell>
          <cell r="F3">
            <v>4589090.07</v>
          </cell>
          <cell r="G3">
            <v>6128552.2199999997</v>
          </cell>
          <cell r="H3">
            <v>179217.96</v>
          </cell>
        </row>
        <row r="4">
          <cell r="D4">
            <v>318218.51</v>
          </cell>
          <cell r="E4">
            <v>4473.66</v>
          </cell>
          <cell r="F4">
            <v>782719.04</v>
          </cell>
          <cell r="G4">
            <v>1172246.27</v>
          </cell>
          <cell r="H4">
            <v>5792.91</v>
          </cell>
        </row>
        <row r="5">
          <cell r="D5">
            <v>218583.39</v>
          </cell>
          <cell r="E5">
            <v>3342</v>
          </cell>
          <cell r="F5">
            <v>2248504.48</v>
          </cell>
          <cell r="G5">
            <v>209859.45</v>
          </cell>
          <cell r="H5">
            <v>1919.18</v>
          </cell>
        </row>
        <row r="7">
          <cell r="D7">
            <v>321970.5</v>
          </cell>
          <cell r="E7">
            <v>5360.18</v>
          </cell>
          <cell r="F7">
            <v>1069760</v>
          </cell>
          <cell r="G7">
            <v>1708440.12</v>
          </cell>
          <cell r="H7">
            <v>508.41</v>
          </cell>
        </row>
        <row r="8">
          <cell r="D8">
            <v>1.93</v>
          </cell>
          <cell r="F8">
            <v>1145081.8799999999</v>
          </cell>
          <cell r="G8">
            <v>1.0900000000000001</v>
          </cell>
        </row>
        <row r="13">
          <cell r="H13">
            <v>84195.33</v>
          </cell>
        </row>
        <row r="14">
          <cell r="D14">
            <v>662523.86</v>
          </cell>
          <cell r="E14">
            <v>5720.78</v>
          </cell>
          <cell r="F14">
            <v>1407409.51</v>
          </cell>
          <cell r="G14">
            <v>1167276.21</v>
          </cell>
          <cell r="H14">
            <v>84195.33</v>
          </cell>
        </row>
        <row r="15">
          <cell r="D15">
            <v>4.0999999999999996</v>
          </cell>
          <cell r="F15">
            <v>2059742.48</v>
          </cell>
          <cell r="G15">
            <v>57460.22</v>
          </cell>
        </row>
        <row r="20">
          <cell r="D20">
            <v>514051.78</v>
          </cell>
          <cell r="E20">
            <v>9836.42</v>
          </cell>
          <cell r="F20">
            <v>2527746.23</v>
          </cell>
          <cell r="G20">
            <v>1911915.29</v>
          </cell>
          <cell r="H20">
            <v>4874.87</v>
          </cell>
        </row>
        <row r="21">
          <cell r="H21">
            <v>271035.56</v>
          </cell>
        </row>
        <row r="22">
          <cell r="D22">
            <v>1330594.5</v>
          </cell>
          <cell r="E22">
            <v>17894.509999999998</v>
          </cell>
          <cell r="F22">
            <v>3327006</v>
          </cell>
          <cell r="G22">
            <v>2457269.61</v>
          </cell>
          <cell r="H22">
            <v>178831.32</v>
          </cell>
        </row>
        <row r="23">
          <cell r="D23">
            <v>161448.72</v>
          </cell>
          <cell r="E23">
            <v>220.63</v>
          </cell>
          <cell r="F23">
            <v>438187.83</v>
          </cell>
          <cell r="G23">
            <v>2319023.65</v>
          </cell>
        </row>
        <row r="24">
          <cell r="D24">
            <v>296860.46999999997</v>
          </cell>
          <cell r="E24">
            <v>5570</v>
          </cell>
          <cell r="F24">
            <v>3580836.57</v>
          </cell>
          <cell r="G24">
            <v>866850.78</v>
          </cell>
          <cell r="H24">
            <v>2984.24</v>
          </cell>
        </row>
        <row r="25">
          <cell r="H25">
            <v>85403.34</v>
          </cell>
        </row>
        <row r="26">
          <cell r="D26">
            <v>1150675.47</v>
          </cell>
          <cell r="E26">
            <v>12364.46</v>
          </cell>
          <cell r="F26">
            <v>2707071.06</v>
          </cell>
          <cell r="G26">
            <v>3072019.18</v>
          </cell>
          <cell r="H26">
            <v>85403.34</v>
          </cell>
        </row>
        <row r="27">
          <cell r="D27">
            <v>6.31</v>
          </cell>
          <cell r="F27">
            <v>3043314.72</v>
          </cell>
          <cell r="G27">
            <v>302301.09999999998</v>
          </cell>
        </row>
        <row r="33">
          <cell r="D33">
            <v>226095.24</v>
          </cell>
          <cell r="E33">
            <v>1430.22</v>
          </cell>
          <cell r="F33">
            <v>548275.47</v>
          </cell>
          <cell r="G33">
            <v>1644988.25</v>
          </cell>
          <cell r="H33">
            <v>3816.66</v>
          </cell>
        </row>
        <row r="34">
          <cell r="H34">
            <v>5473.0999999999767</v>
          </cell>
        </row>
        <row r="36">
          <cell r="L36">
            <v>1579149.52</v>
          </cell>
        </row>
        <row r="37">
          <cell r="L37">
            <v>434473.12</v>
          </cell>
        </row>
        <row r="39">
          <cell r="L39">
            <v>199260.82</v>
          </cell>
        </row>
        <row r="41">
          <cell r="L41">
            <v>1713.38</v>
          </cell>
        </row>
        <row r="43">
          <cell r="L43">
            <v>662666.35</v>
          </cell>
        </row>
        <row r="45">
          <cell r="L45">
            <v>47619.05</v>
          </cell>
        </row>
        <row r="46">
          <cell r="L46">
            <v>60000</v>
          </cell>
        </row>
        <row r="47">
          <cell r="L47">
            <v>184524.67</v>
          </cell>
        </row>
        <row r="48">
          <cell r="L48">
            <v>3261.94</v>
          </cell>
        </row>
        <row r="52">
          <cell r="L52">
            <v>191008.2</v>
          </cell>
        </row>
      </sheetData>
      <sheetData sheetId="9">
        <row r="3">
          <cell r="D3">
            <v>1030903.34</v>
          </cell>
          <cell r="E3">
            <v>271600.59999999998</v>
          </cell>
          <cell r="F3">
            <v>6083938.1699999999</v>
          </cell>
          <cell r="G3">
            <v>140059.16</v>
          </cell>
          <cell r="H3">
            <v>18958.25</v>
          </cell>
        </row>
        <row r="4">
          <cell r="D4">
            <v>59418.77</v>
          </cell>
          <cell r="E4">
            <v>16149.49</v>
          </cell>
          <cell r="F4">
            <v>254095.35999999999</v>
          </cell>
          <cell r="G4">
            <v>14611.66</v>
          </cell>
          <cell r="H4">
            <v>1316.44</v>
          </cell>
        </row>
        <row r="5">
          <cell r="D5">
            <v>88332</v>
          </cell>
          <cell r="E5">
            <v>74907.67</v>
          </cell>
          <cell r="F5">
            <v>738102.46</v>
          </cell>
          <cell r="G5">
            <v>7120.11</v>
          </cell>
          <cell r="H5">
            <v>397.09</v>
          </cell>
        </row>
        <row r="7">
          <cell r="D7">
            <v>455923.38</v>
          </cell>
          <cell r="E7">
            <v>28763.29</v>
          </cell>
          <cell r="F7">
            <v>3173647.95</v>
          </cell>
          <cell r="G7">
            <v>51934.2</v>
          </cell>
          <cell r="H7">
            <v>7033.31</v>
          </cell>
        </row>
        <row r="8">
          <cell r="D8">
            <v>2372.66</v>
          </cell>
          <cell r="E8">
            <v>331191.64</v>
          </cell>
          <cell r="F8">
            <v>627430.78</v>
          </cell>
          <cell r="G8">
            <v>36207.199999999997</v>
          </cell>
        </row>
        <row r="13">
          <cell r="H13">
            <v>987.47</v>
          </cell>
        </row>
        <row r="14">
          <cell r="D14">
            <v>119442.08</v>
          </cell>
          <cell r="E14">
            <v>7807.69</v>
          </cell>
          <cell r="F14">
            <v>598423.46</v>
          </cell>
          <cell r="G14">
            <v>34522.33</v>
          </cell>
          <cell r="H14">
            <v>987.47</v>
          </cell>
        </row>
        <row r="15">
          <cell r="D15">
            <v>23658.94</v>
          </cell>
          <cell r="E15">
            <v>0</v>
          </cell>
          <cell r="F15">
            <v>159563.41</v>
          </cell>
          <cell r="G15">
            <v>300</v>
          </cell>
        </row>
        <row r="20">
          <cell r="D20">
            <v>451047.98</v>
          </cell>
          <cell r="E20">
            <v>98191.98</v>
          </cell>
          <cell r="F20">
            <v>3464988.84</v>
          </cell>
          <cell r="G20">
            <v>176618.8</v>
          </cell>
          <cell r="H20">
            <v>28369.439999999999</v>
          </cell>
        </row>
        <row r="21">
          <cell r="H21">
            <v>22551.64</v>
          </cell>
        </row>
        <row r="22">
          <cell r="D22">
            <v>358215.38</v>
          </cell>
          <cell r="E22">
            <v>178077.6</v>
          </cell>
          <cell r="F22">
            <v>1572766.42</v>
          </cell>
          <cell r="G22">
            <v>75948.850000000006</v>
          </cell>
          <cell r="H22">
            <v>3765.71</v>
          </cell>
        </row>
        <row r="23">
          <cell r="D23">
            <v>94163.93</v>
          </cell>
          <cell r="E23">
            <v>20958.419999999998</v>
          </cell>
          <cell r="F23">
            <v>1201260.8700000001</v>
          </cell>
          <cell r="G23">
            <v>28578.45</v>
          </cell>
        </row>
        <row r="24">
          <cell r="D24">
            <v>401395.79</v>
          </cell>
          <cell r="E24">
            <v>374538.41</v>
          </cell>
          <cell r="F24">
            <v>3690513.02</v>
          </cell>
          <cell r="G24">
            <v>35600.550000000003</v>
          </cell>
          <cell r="H24">
            <v>2217.64</v>
          </cell>
        </row>
        <row r="25">
          <cell r="H25">
            <v>16222.68</v>
          </cell>
        </row>
        <row r="26">
          <cell r="D26">
            <v>719409.53</v>
          </cell>
          <cell r="E26">
            <v>55124.41</v>
          </cell>
          <cell r="F26">
            <v>4427792.1399999997</v>
          </cell>
          <cell r="G26">
            <v>122281.06</v>
          </cell>
          <cell r="H26">
            <v>16222.68</v>
          </cell>
        </row>
        <row r="27">
          <cell r="D27">
            <v>87226.55</v>
          </cell>
          <cell r="E27">
            <v>0</v>
          </cell>
          <cell r="F27">
            <v>766557.24</v>
          </cell>
          <cell r="G27">
            <v>1500</v>
          </cell>
        </row>
        <row r="33">
          <cell r="D33">
            <v>66402.33</v>
          </cell>
          <cell r="E33">
            <v>4912.28</v>
          </cell>
          <cell r="F33">
            <v>901059.97</v>
          </cell>
          <cell r="G33">
            <v>10817.35</v>
          </cell>
          <cell r="H33">
            <v>345.61</v>
          </cell>
        </row>
        <row r="34">
          <cell r="H34">
            <v>34510.36</v>
          </cell>
        </row>
        <row r="36">
          <cell r="L36">
            <v>1803466.5</v>
          </cell>
        </row>
        <row r="37">
          <cell r="L37">
            <v>1113930.45</v>
          </cell>
        </row>
        <row r="39">
          <cell r="L39">
            <v>162352.31</v>
          </cell>
        </row>
        <row r="40">
          <cell r="L40">
            <v>200000</v>
          </cell>
        </row>
        <row r="41">
          <cell r="L41">
            <v>22593.79</v>
          </cell>
        </row>
        <row r="43">
          <cell r="L43">
            <v>329431.23</v>
          </cell>
        </row>
        <row r="47">
          <cell r="L47">
            <v>622297.72</v>
          </cell>
        </row>
        <row r="48">
          <cell r="L48">
            <v>131166</v>
          </cell>
        </row>
        <row r="50">
          <cell r="L50">
            <v>105685.42</v>
          </cell>
        </row>
        <row r="52">
          <cell r="L52">
            <v>138820.64000000001</v>
          </cell>
        </row>
      </sheetData>
      <sheetData sheetId="10">
        <row r="3">
          <cell r="D3">
            <v>1007826.99</v>
          </cell>
          <cell r="E3">
            <v>260582.39</v>
          </cell>
          <cell r="F3">
            <v>4330846.95</v>
          </cell>
          <cell r="G3">
            <v>143915.51</v>
          </cell>
          <cell r="H3">
            <v>14789.54</v>
          </cell>
        </row>
        <row r="4">
          <cell r="D4">
            <v>108329.37</v>
          </cell>
          <cell r="E4">
            <v>31029.06</v>
          </cell>
          <cell r="F4">
            <v>396537.24</v>
          </cell>
          <cell r="G4">
            <v>17203.37</v>
          </cell>
          <cell r="H4">
            <v>1701.24</v>
          </cell>
        </row>
        <row r="5">
          <cell r="D5">
            <v>185887.83</v>
          </cell>
          <cell r="E5">
            <v>43870.18</v>
          </cell>
          <cell r="F5">
            <v>893917.9</v>
          </cell>
          <cell r="G5">
            <v>59053.9</v>
          </cell>
          <cell r="H5">
            <v>2984</v>
          </cell>
        </row>
        <row r="7">
          <cell r="D7">
            <v>315612.37</v>
          </cell>
          <cell r="E7">
            <v>35654.82</v>
          </cell>
          <cell r="F7">
            <v>1504048.9</v>
          </cell>
          <cell r="G7">
            <v>39086.019999999997</v>
          </cell>
          <cell r="H7">
            <v>1752.9</v>
          </cell>
        </row>
        <row r="8">
          <cell r="D8">
            <v>11194.87</v>
          </cell>
          <cell r="E8">
            <v>273.45999999999998</v>
          </cell>
          <cell r="F8">
            <v>168795.01</v>
          </cell>
          <cell r="G8">
            <v>1421.02</v>
          </cell>
          <cell r="H8">
            <v>25</v>
          </cell>
        </row>
        <row r="13">
          <cell r="H13">
            <v>2581.38</v>
          </cell>
        </row>
        <row r="14">
          <cell r="D14">
            <v>172271.12</v>
          </cell>
          <cell r="E14">
            <v>13951.18</v>
          </cell>
          <cell r="F14">
            <v>678370.91</v>
          </cell>
          <cell r="G14">
            <v>21363.54</v>
          </cell>
          <cell r="H14">
            <v>2581.38</v>
          </cell>
        </row>
        <row r="15">
          <cell r="D15">
            <v>8073.57</v>
          </cell>
          <cell r="E15">
            <v>563.30999999999995</v>
          </cell>
          <cell r="F15">
            <v>139695.87</v>
          </cell>
          <cell r="G15">
            <v>1163.7</v>
          </cell>
          <cell r="H15">
            <v>0</v>
          </cell>
        </row>
        <row r="20">
          <cell r="D20">
            <v>180096.5</v>
          </cell>
          <cell r="E20">
            <v>34292.35</v>
          </cell>
          <cell r="F20">
            <v>1277017.95</v>
          </cell>
          <cell r="G20">
            <v>24095.14</v>
          </cell>
          <cell r="H20">
            <v>1898.15</v>
          </cell>
        </row>
        <row r="21">
          <cell r="H21">
            <v>21137.100000000002</v>
          </cell>
        </row>
        <row r="22">
          <cell r="D22">
            <v>408779.61</v>
          </cell>
          <cell r="E22">
            <v>123847.73</v>
          </cell>
          <cell r="F22">
            <v>1620714.91</v>
          </cell>
          <cell r="G22">
            <v>41281.22</v>
          </cell>
          <cell r="H22">
            <v>4253.07</v>
          </cell>
        </row>
        <row r="23">
          <cell r="D23">
            <v>3884.28</v>
          </cell>
          <cell r="F23">
            <v>657589.56000000006</v>
          </cell>
          <cell r="G23">
            <v>1115.29</v>
          </cell>
        </row>
        <row r="24">
          <cell r="D24">
            <v>508520.92</v>
          </cell>
          <cell r="E24">
            <v>144858.48000000001</v>
          </cell>
          <cell r="F24">
            <v>2461801.96</v>
          </cell>
          <cell r="G24">
            <v>173237.18</v>
          </cell>
          <cell r="H24">
            <v>6382.21</v>
          </cell>
        </row>
        <row r="25">
          <cell r="H25">
            <v>9469.26</v>
          </cell>
        </row>
        <row r="26">
          <cell r="D26">
            <v>607417.93000000005</v>
          </cell>
          <cell r="E26">
            <v>51147</v>
          </cell>
          <cell r="F26">
            <v>2642857.48</v>
          </cell>
          <cell r="G26">
            <v>78582.81</v>
          </cell>
          <cell r="H26">
            <v>9469.26</v>
          </cell>
        </row>
        <row r="27">
          <cell r="D27">
            <v>20397.95</v>
          </cell>
          <cell r="E27">
            <v>1515.03</v>
          </cell>
          <cell r="F27">
            <v>304693.15999999997</v>
          </cell>
          <cell r="G27">
            <v>2636.79</v>
          </cell>
          <cell r="H27">
            <v>0</v>
          </cell>
        </row>
        <row r="33">
          <cell r="D33">
            <v>65779.44</v>
          </cell>
          <cell r="E33">
            <v>5580.62</v>
          </cell>
          <cell r="F33">
            <v>402510.63</v>
          </cell>
          <cell r="G33">
            <v>9806.2999999999993</v>
          </cell>
          <cell r="H33">
            <v>1032.56</v>
          </cell>
        </row>
        <row r="34">
          <cell r="H34">
            <v>4595.1100000000042</v>
          </cell>
        </row>
        <row r="36">
          <cell r="L36">
            <v>623000.32999999996</v>
          </cell>
        </row>
        <row r="37">
          <cell r="L37">
            <v>756483.78</v>
          </cell>
        </row>
        <row r="39">
          <cell r="L39">
            <v>59320.14</v>
          </cell>
        </row>
        <row r="40">
          <cell r="L40">
            <v>0</v>
          </cell>
        </row>
        <row r="41">
          <cell r="L41">
            <v>271846.12</v>
          </cell>
        </row>
        <row r="43">
          <cell r="L43">
            <v>16026.91</v>
          </cell>
        </row>
        <row r="47">
          <cell r="L47">
            <v>465048.15</v>
          </cell>
        </row>
        <row r="50">
          <cell r="L50">
            <v>128326.3</v>
          </cell>
        </row>
        <row r="52">
          <cell r="L52">
            <v>366388.17</v>
          </cell>
        </row>
      </sheetData>
      <sheetData sheetId="11">
        <row r="3">
          <cell r="D3">
            <v>129880.33</v>
          </cell>
          <cell r="E3">
            <v>7180.13</v>
          </cell>
          <cell r="F3">
            <v>1357401.79</v>
          </cell>
          <cell r="G3">
            <v>10561.72</v>
          </cell>
          <cell r="H3">
            <v>5149.67</v>
          </cell>
        </row>
        <row r="4">
          <cell r="D4">
            <v>23042.639999999999</v>
          </cell>
          <cell r="E4">
            <v>1795.21</v>
          </cell>
          <cell r="F4">
            <v>339335.47</v>
          </cell>
          <cell r="G4">
            <v>2640.48</v>
          </cell>
          <cell r="H4">
            <v>1287.43</v>
          </cell>
        </row>
        <row r="5">
          <cell r="D5">
            <v>17775.259999999998</v>
          </cell>
          <cell r="E5">
            <v>2024</v>
          </cell>
          <cell r="F5">
            <v>157156.07999999999</v>
          </cell>
          <cell r="G5">
            <v>490</v>
          </cell>
        </row>
        <row r="7">
          <cell r="D7">
            <v>40238.080000000002</v>
          </cell>
          <cell r="E7">
            <v>629.09</v>
          </cell>
          <cell r="F7">
            <v>227998.38</v>
          </cell>
          <cell r="G7">
            <v>1914.24</v>
          </cell>
          <cell r="H7">
            <v>640.49</v>
          </cell>
        </row>
        <row r="8">
          <cell r="D8">
            <v>30000</v>
          </cell>
          <cell r="F8">
            <v>32843.910000000003</v>
          </cell>
          <cell r="H8">
            <v>1229.46</v>
          </cell>
        </row>
        <row r="13">
          <cell r="H13">
            <v>4025.13</v>
          </cell>
        </row>
        <row r="14">
          <cell r="D14">
            <v>34654.28</v>
          </cell>
          <cell r="E14">
            <v>636.05999999999995</v>
          </cell>
          <cell r="F14">
            <v>493749.82</v>
          </cell>
          <cell r="G14">
            <v>2167.83</v>
          </cell>
          <cell r="H14">
            <v>16.899999999999999</v>
          </cell>
        </row>
        <row r="15">
          <cell r="D15">
            <v>76605.61</v>
          </cell>
          <cell r="E15">
            <v>7783.69</v>
          </cell>
          <cell r="F15">
            <v>137659.60999999999</v>
          </cell>
          <cell r="H15">
            <v>4008.23</v>
          </cell>
        </row>
        <row r="20">
          <cell r="D20">
            <v>21658.45</v>
          </cell>
          <cell r="E20">
            <v>2706.68</v>
          </cell>
          <cell r="F20">
            <v>236542.5</v>
          </cell>
          <cell r="G20">
            <v>4796.4799999999996</v>
          </cell>
          <cell r="H20">
            <v>1472.59</v>
          </cell>
        </row>
        <row r="21">
          <cell r="H21">
            <v>8337</v>
          </cell>
        </row>
        <row r="22">
          <cell r="D22">
            <v>46083.75</v>
          </cell>
          <cell r="E22">
            <v>3590.15</v>
          </cell>
          <cell r="F22">
            <v>953218.85</v>
          </cell>
          <cell r="G22">
            <v>5280.96</v>
          </cell>
          <cell r="H22">
            <v>2574.84</v>
          </cell>
        </row>
        <row r="23">
          <cell r="D23">
            <v>1275.56</v>
          </cell>
          <cell r="E23">
            <v>0</v>
          </cell>
          <cell r="F23">
            <v>38911.79</v>
          </cell>
          <cell r="G23">
            <v>1172.33</v>
          </cell>
        </row>
        <row r="24">
          <cell r="D24">
            <v>35550.519999999997</v>
          </cell>
          <cell r="E24">
            <v>4048</v>
          </cell>
          <cell r="F24">
            <v>314570.19</v>
          </cell>
          <cell r="G24">
            <v>980</v>
          </cell>
        </row>
        <row r="25">
          <cell r="H25">
            <v>5756.12</v>
          </cell>
        </row>
        <row r="26">
          <cell r="D26">
            <v>77668.990000000005</v>
          </cell>
          <cell r="E26">
            <v>1232.06</v>
          </cell>
          <cell r="F26">
            <v>772282.94</v>
          </cell>
          <cell r="G26">
            <v>4011.19</v>
          </cell>
          <cell r="H26">
            <v>30.19</v>
          </cell>
        </row>
        <row r="27">
          <cell r="D27">
            <v>109436.56</v>
          </cell>
          <cell r="E27">
            <v>11119.56</v>
          </cell>
          <cell r="F27">
            <v>198658.71</v>
          </cell>
          <cell r="H27">
            <v>5725.93</v>
          </cell>
        </row>
        <row r="33">
          <cell r="D33">
            <v>18224.48</v>
          </cell>
          <cell r="E33">
            <v>227.16</v>
          </cell>
          <cell r="F33">
            <v>241593.59</v>
          </cell>
          <cell r="G33">
            <v>893.28</v>
          </cell>
          <cell r="H33">
            <v>6.04</v>
          </cell>
        </row>
        <row r="34">
          <cell r="H34">
            <v>5467.77</v>
          </cell>
        </row>
        <row r="36">
          <cell r="L36">
            <v>186621.58</v>
          </cell>
        </row>
        <row r="37">
          <cell r="L37">
            <v>428026.5</v>
          </cell>
        </row>
        <row r="39">
          <cell r="L39">
            <v>2411.46</v>
          </cell>
        </row>
        <row r="40">
          <cell r="L40">
            <v>0</v>
          </cell>
        </row>
        <row r="41">
          <cell r="L41">
            <v>48918.07</v>
          </cell>
        </row>
        <row r="43">
          <cell r="L43">
            <v>27284.55</v>
          </cell>
        </row>
        <row r="47">
          <cell r="L47">
            <v>198398.51</v>
          </cell>
        </row>
        <row r="48">
          <cell r="L48">
            <v>0.02</v>
          </cell>
        </row>
        <row r="50">
          <cell r="L50">
            <v>1304.3800000000001</v>
          </cell>
        </row>
        <row r="52">
          <cell r="L52">
            <v>99814.99</v>
          </cell>
        </row>
      </sheetData>
      <sheetData sheetId="12">
        <row r="3">
          <cell r="D3">
            <v>2196384.4900000002</v>
          </cell>
          <cell r="E3">
            <v>512160.95</v>
          </cell>
          <cell r="F3">
            <v>15395788.949999999</v>
          </cell>
          <cell r="G3">
            <v>201284.2</v>
          </cell>
          <cell r="H3">
            <v>376921.06</v>
          </cell>
          <cell r="K3">
            <v>59773.3</v>
          </cell>
        </row>
        <row r="4">
          <cell r="E4">
            <v>30720.84</v>
          </cell>
          <cell r="H4">
            <v>44191.88</v>
          </cell>
        </row>
        <row r="5">
          <cell r="E5">
            <v>74882.570000000007</v>
          </cell>
          <cell r="H5">
            <v>-117386.67</v>
          </cell>
        </row>
        <row r="7">
          <cell r="D7">
            <v>967520.11</v>
          </cell>
          <cell r="E7">
            <v>58641.81</v>
          </cell>
          <cell r="F7">
            <v>7833593.5700000003</v>
          </cell>
          <cell r="G7">
            <v>101840.99</v>
          </cell>
          <cell r="H7">
            <v>124791.39</v>
          </cell>
          <cell r="K7">
            <v>5229.8500000000004</v>
          </cell>
        </row>
        <row r="8">
          <cell r="D8">
            <v>111221</v>
          </cell>
          <cell r="E8">
            <v>1000</v>
          </cell>
          <cell r="F8">
            <v>2490147.31</v>
          </cell>
          <cell r="H8">
            <v>33177.360000000001</v>
          </cell>
        </row>
        <row r="13">
          <cell r="H13">
            <v>192349.91999999998</v>
          </cell>
        </row>
        <row r="14">
          <cell r="E14">
            <v>14658.06</v>
          </cell>
          <cell r="H14">
            <v>133179.93</v>
          </cell>
        </row>
        <row r="15">
          <cell r="E15">
            <v>8000</v>
          </cell>
          <cell r="F15">
            <v>1011034.2</v>
          </cell>
          <cell r="H15">
            <v>59169.99</v>
          </cell>
        </row>
        <row r="21">
          <cell r="H21">
            <v>875408.41999999993</v>
          </cell>
        </row>
        <row r="22">
          <cell r="E22">
            <v>129538.69</v>
          </cell>
          <cell r="F22">
            <v>125892</v>
          </cell>
          <cell r="H22">
            <v>179096.43</v>
          </cell>
        </row>
        <row r="23">
          <cell r="D23">
            <v>553213.30000000005</v>
          </cell>
          <cell r="E23">
            <v>88405.18</v>
          </cell>
          <cell r="F23">
            <v>4146607.38</v>
          </cell>
          <cell r="G23">
            <v>69805.03</v>
          </cell>
          <cell r="H23">
            <v>64440.09</v>
          </cell>
          <cell r="K23">
            <v>20315.57</v>
          </cell>
        </row>
        <row r="24">
          <cell r="D24">
            <v>493104.89</v>
          </cell>
          <cell r="E24">
            <v>195182.04</v>
          </cell>
          <cell r="F24">
            <v>11042885.869999999</v>
          </cell>
          <cell r="H24">
            <v>214595.47</v>
          </cell>
        </row>
        <row r="25">
          <cell r="H25">
            <v>417276.43</v>
          </cell>
        </row>
        <row r="26">
          <cell r="D26">
            <v>1105047.01</v>
          </cell>
          <cell r="E26">
            <v>99791.98</v>
          </cell>
          <cell r="F26">
            <v>7948244.71</v>
          </cell>
          <cell r="G26">
            <v>92004.53</v>
          </cell>
          <cell r="H26">
            <v>239633.83</v>
          </cell>
          <cell r="K26">
            <v>5800.44</v>
          </cell>
        </row>
        <row r="27">
          <cell r="D27">
            <v>635828.47</v>
          </cell>
          <cell r="E27">
            <v>435378.14</v>
          </cell>
          <cell r="F27">
            <v>4836123.01</v>
          </cell>
          <cell r="H27">
            <v>177642.6</v>
          </cell>
        </row>
        <row r="33">
          <cell r="D33">
            <v>3262.5</v>
          </cell>
          <cell r="F33">
            <v>22993.5</v>
          </cell>
        </row>
        <row r="34">
          <cell r="H34">
            <v>-221363.47999999998</v>
          </cell>
        </row>
        <row r="36">
          <cell r="L36">
            <v>543733.84</v>
          </cell>
        </row>
        <row r="37">
          <cell r="L37">
            <v>382883.42</v>
          </cell>
        </row>
        <row r="39">
          <cell r="L39">
            <v>5560.42</v>
          </cell>
        </row>
        <row r="40">
          <cell r="L40">
            <v>33292.11</v>
          </cell>
        </row>
        <row r="41">
          <cell r="L41">
            <v>3527.4</v>
          </cell>
        </row>
        <row r="43">
          <cell r="L43">
            <v>643187.62</v>
          </cell>
        </row>
        <row r="47">
          <cell r="L47">
            <v>236229.95</v>
          </cell>
        </row>
      </sheetData>
      <sheetData sheetId="13">
        <row r="3">
          <cell r="D3">
            <v>2539899</v>
          </cell>
          <cell r="E3">
            <v>487043</v>
          </cell>
          <cell r="F3">
            <v>3261192</v>
          </cell>
          <cell r="G3">
            <v>6463525</v>
          </cell>
          <cell r="H3">
            <v>691512</v>
          </cell>
          <cell r="J3">
            <v>12258</v>
          </cell>
          <cell r="K3">
            <v>433018</v>
          </cell>
        </row>
        <row r="4">
          <cell r="D4">
            <v>325007</v>
          </cell>
          <cell r="E4">
            <v>55954</v>
          </cell>
          <cell r="G4">
            <v>78856</v>
          </cell>
          <cell r="H4">
            <v>231883</v>
          </cell>
          <cell r="J4">
            <v>0</v>
          </cell>
        </row>
        <row r="5">
          <cell r="D5">
            <v>216274</v>
          </cell>
          <cell r="E5">
            <v>362001</v>
          </cell>
          <cell r="G5">
            <v>4405</v>
          </cell>
          <cell r="H5">
            <v>252938</v>
          </cell>
        </row>
        <row r="7">
          <cell r="D7">
            <v>497070</v>
          </cell>
          <cell r="E7">
            <v>30100</v>
          </cell>
          <cell r="F7">
            <v>1557911</v>
          </cell>
          <cell r="G7">
            <v>2612109</v>
          </cell>
          <cell r="H7">
            <v>44613</v>
          </cell>
          <cell r="J7">
            <v>6193</v>
          </cell>
          <cell r="K7">
            <v>140943</v>
          </cell>
        </row>
        <row r="8">
          <cell r="D8">
            <v>225609</v>
          </cell>
          <cell r="E8">
            <v>61610</v>
          </cell>
          <cell r="F8">
            <v>204760</v>
          </cell>
          <cell r="G8">
            <v>703805</v>
          </cell>
          <cell r="H8">
            <v>53642</v>
          </cell>
          <cell r="K8">
            <v>83179</v>
          </cell>
        </row>
        <row r="13">
          <cell r="H13">
            <v>1589236</v>
          </cell>
        </row>
        <row r="14">
          <cell r="D14">
            <v>1050872</v>
          </cell>
          <cell r="E14">
            <v>86596</v>
          </cell>
          <cell r="G14">
            <v>132966</v>
          </cell>
          <cell r="H14">
            <v>858055</v>
          </cell>
        </row>
        <row r="15">
          <cell r="D15">
            <v>1728813</v>
          </cell>
          <cell r="E15">
            <v>85689</v>
          </cell>
          <cell r="F15">
            <v>113</v>
          </cell>
          <cell r="G15">
            <v>325617</v>
          </cell>
          <cell r="H15">
            <v>731181</v>
          </cell>
        </row>
        <row r="21">
          <cell r="H21">
            <v>2693448</v>
          </cell>
        </row>
        <row r="22">
          <cell r="D22">
            <v>1605740</v>
          </cell>
          <cell r="E22">
            <v>257732</v>
          </cell>
          <cell r="G22">
            <v>316281</v>
          </cell>
          <cell r="H22">
            <v>594680</v>
          </cell>
        </row>
        <row r="23">
          <cell r="D23">
            <v>536758</v>
          </cell>
          <cell r="E23">
            <v>83871</v>
          </cell>
          <cell r="F23">
            <v>772766</v>
          </cell>
          <cell r="G23">
            <v>1420100</v>
          </cell>
          <cell r="H23">
            <v>88457</v>
          </cell>
          <cell r="J23">
            <v>2688</v>
          </cell>
          <cell r="K23">
            <v>54792</v>
          </cell>
        </row>
        <row r="24">
          <cell r="D24">
            <v>559931</v>
          </cell>
          <cell r="E24">
            <v>454752</v>
          </cell>
          <cell r="F24">
            <v>1239839</v>
          </cell>
          <cell r="G24">
            <v>2822128</v>
          </cell>
          <cell r="H24">
            <v>284403</v>
          </cell>
          <cell r="K24">
            <v>194299</v>
          </cell>
        </row>
        <row r="25">
          <cell r="H25">
            <v>1725908</v>
          </cell>
        </row>
        <row r="26">
          <cell r="D26">
            <v>1598599</v>
          </cell>
          <cell r="E26">
            <v>126693</v>
          </cell>
          <cell r="F26">
            <v>1729857</v>
          </cell>
          <cell r="G26">
            <v>3595133</v>
          </cell>
          <cell r="H26">
            <v>919065</v>
          </cell>
          <cell r="J26">
            <v>7457</v>
          </cell>
          <cell r="K26">
            <v>183323</v>
          </cell>
        </row>
        <row r="27">
          <cell r="D27">
            <v>2188885</v>
          </cell>
          <cell r="E27">
            <v>290797</v>
          </cell>
          <cell r="F27">
            <v>705363</v>
          </cell>
          <cell r="G27">
            <v>1699619</v>
          </cell>
          <cell r="H27">
            <v>804663</v>
          </cell>
          <cell r="K27">
            <v>97337</v>
          </cell>
        </row>
        <row r="28">
          <cell r="D28">
            <v>63902</v>
          </cell>
          <cell r="G28">
            <v>28368</v>
          </cell>
          <cell r="H28">
            <v>2180</v>
          </cell>
        </row>
        <row r="33">
          <cell r="D33">
            <v>14058</v>
          </cell>
          <cell r="F33">
            <v>14574</v>
          </cell>
          <cell r="G33">
            <v>51670</v>
          </cell>
        </row>
        <row r="34">
          <cell r="H34">
            <v>170376</v>
          </cell>
        </row>
        <row r="36">
          <cell r="L36">
            <v>767482</v>
          </cell>
        </row>
        <row r="37">
          <cell r="L37">
            <v>364480</v>
          </cell>
        </row>
        <row r="38">
          <cell r="L38">
            <v>43234</v>
          </cell>
        </row>
        <row r="39">
          <cell r="L39">
            <v>36400</v>
          </cell>
        </row>
        <row r="40">
          <cell r="L40">
            <v>4805</v>
          </cell>
        </row>
        <row r="41">
          <cell r="L41">
            <v>67961</v>
          </cell>
        </row>
        <row r="43">
          <cell r="L43">
            <v>594584</v>
          </cell>
        </row>
        <row r="47">
          <cell r="L47">
            <v>463952</v>
          </cell>
        </row>
        <row r="48">
          <cell r="L48">
            <v>7539</v>
          </cell>
        </row>
      </sheetData>
      <sheetData sheetId="14">
        <row r="3">
          <cell r="D3">
            <v>1788453.08</v>
          </cell>
          <cell r="E3">
            <v>211151.33</v>
          </cell>
          <cell r="F3">
            <v>10593103.640000001</v>
          </cell>
          <cell r="G3">
            <v>1381597.24</v>
          </cell>
          <cell r="H3">
            <v>96206.81</v>
          </cell>
        </row>
        <row r="4">
          <cell r="D4">
            <v>383156.2</v>
          </cell>
          <cell r="E4">
            <v>41615.03</v>
          </cell>
          <cell r="F4">
            <v>1002628.29</v>
          </cell>
          <cell r="G4">
            <v>348257.28000000003</v>
          </cell>
          <cell r="H4">
            <v>15588.21</v>
          </cell>
        </row>
        <row r="5">
          <cell r="D5">
            <v>626560.66</v>
          </cell>
          <cell r="E5">
            <v>21339.62</v>
          </cell>
          <cell r="F5">
            <v>2641238.16</v>
          </cell>
          <cell r="G5">
            <v>6059.68</v>
          </cell>
          <cell r="H5">
            <v>3932.89</v>
          </cell>
        </row>
        <row r="7">
          <cell r="D7">
            <v>380339.86</v>
          </cell>
          <cell r="E7">
            <v>14534.18</v>
          </cell>
          <cell r="F7">
            <v>2280439.09</v>
          </cell>
          <cell r="G7">
            <v>266217.21000000002</v>
          </cell>
          <cell r="H7">
            <v>6703.91</v>
          </cell>
        </row>
        <row r="8">
          <cell r="D8">
            <v>99866.83</v>
          </cell>
          <cell r="F8">
            <v>277988.89</v>
          </cell>
          <cell r="H8">
            <v>0</v>
          </cell>
        </row>
        <row r="13">
          <cell r="H13">
            <v>32127.53</v>
          </cell>
        </row>
        <row r="14">
          <cell r="D14">
            <v>516057.05</v>
          </cell>
          <cell r="E14">
            <v>18207.88</v>
          </cell>
          <cell r="F14">
            <v>2789882.76</v>
          </cell>
          <cell r="G14">
            <v>399994.86</v>
          </cell>
          <cell r="H14">
            <v>27112.21</v>
          </cell>
        </row>
        <row r="15">
          <cell r="D15">
            <v>85093.65</v>
          </cell>
          <cell r="F15">
            <v>691270.42</v>
          </cell>
          <cell r="G15">
            <v>706.5</v>
          </cell>
          <cell r="H15">
            <v>5015.32</v>
          </cell>
        </row>
        <row r="20">
          <cell r="D20">
            <v>473217.9</v>
          </cell>
          <cell r="E20">
            <v>66828</v>
          </cell>
          <cell r="F20">
            <v>3507301.68</v>
          </cell>
          <cell r="G20">
            <v>574259.37</v>
          </cell>
          <cell r="H20">
            <v>39934.400000000001</v>
          </cell>
        </row>
        <row r="21">
          <cell r="H21">
            <v>166889.05000000002</v>
          </cell>
        </row>
        <row r="22">
          <cell r="D22">
            <v>1042715.99</v>
          </cell>
          <cell r="E22">
            <v>104037.7</v>
          </cell>
          <cell r="F22">
            <v>5486916.9800000004</v>
          </cell>
          <cell r="G22">
            <v>774299.54</v>
          </cell>
          <cell r="H22">
            <v>64426.77</v>
          </cell>
        </row>
        <row r="23">
          <cell r="D23">
            <v>262845.2</v>
          </cell>
          <cell r="E23">
            <v>35905.24</v>
          </cell>
          <cell r="F23">
            <v>2562622.19</v>
          </cell>
          <cell r="G23">
            <v>389333.51</v>
          </cell>
          <cell r="H23">
            <v>18175.830000000002</v>
          </cell>
        </row>
        <row r="24">
          <cell r="D24">
            <v>885634.21</v>
          </cell>
          <cell r="E24">
            <v>42679.23</v>
          </cell>
          <cell r="F24">
            <v>5282474.2</v>
          </cell>
          <cell r="G24">
            <v>12119.35</v>
          </cell>
          <cell r="H24">
            <v>7967.61</v>
          </cell>
        </row>
        <row r="25">
          <cell r="H25">
            <v>67797.33</v>
          </cell>
        </row>
        <row r="26">
          <cell r="D26">
            <v>1066822.8899999999</v>
          </cell>
          <cell r="E26">
            <v>40624.18</v>
          </cell>
          <cell r="F26">
            <v>6540647.5</v>
          </cell>
          <cell r="G26">
            <v>856417.48</v>
          </cell>
          <cell r="H26">
            <v>56328.33</v>
          </cell>
        </row>
        <row r="27">
          <cell r="D27">
            <v>102828.21</v>
          </cell>
          <cell r="F27">
            <v>1382540.23</v>
          </cell>
          <cell r="G27">
            <v>1413</v>
          </cell>
          <cell r="H27">
            <v>11469</v>
          </cell>
        </row>
        <row r="33">
          <cell r="D33">
            <v>239865.38</v>
          </cell>
          <cell r="E33">
            <v>9188.65</v>
          </cell>
          <cell r="F33">
            <v>1488138.14</v>
          </cell>
          <cell r="G33">
            <v>306797.15000000002</v>
          </cell>
          <cell r="H33">
            <v>8521.51</v>
          </cell>
        </row>
        <row r="34">
          <cell r="H34">
            <v>27604.699999999953</v>
          </cell>
        </row>
        <row r="36">
          <cell r="L36">
            <v>1241927.01</v>
          </cell>
        </row>
        <row r="37">
          <cell r="L37">
            <v>794379.85</v>
          </cell>
        </row>
        <row r="40">
          <cell r="L40">
            <v>78876.19</v>
          </cell>
        </row>
        <row r="41">
          <cell r="L41">
            <v>156498.51999999999</v>
          </cell>
        </row>
        <row r="43">
          <cell r="L43">
            <v>350287.6</v>
          </cell>
        </row>
        <row r="45">
          <cell r="L45">
            <v>16942.080000000002</v>
          </cell>
        </row>
        <row r="47">
          <cell r="L47">
            <v>1025960.86</v>
          </cell>
        </row>
        <row r="48">
          <cell r="L48">
            <v>223109.51</v>
          </cell>
        </row>
        <row r="52">
          <cell r="L52">
            <v>591754.1</v>
          </cell>
        </row>
      </sheetData>
      <sheetData sheetId="15">
        <row r="3">
          <cell r="D3">
            <v>709666.16</v>
          </cell>
          <cell r="E3">
            <v>160809.71</v>
          </cell>
          <cell r="F3">
            <v>1660533.8</v>
          </cell>
          <cell r="G3">
            <v>1260967.45</v>
          </cell>
          <cell r="H3">
            <v>40448.94</v>
          </cell>
        </row>
        <row r="4">
          <cell r="D4">
            <v>88368.53</v>
          </cell>
          <cell r="E4">
            <v>25659.22</v>
          </cell>
          <cell r="F4">
            <v>132845.95000000001</v>
          </cell>
          <cell r="G4">
            <v>215823.87</v>
          </cell>
          <cell r="H4">
            <v>5089.57</v>
          </cell>
        </row>
        <row r="5">
          <cell r="D5">
            <v>196447.76</v>
          </cell>
          <cell r="E5">
            <v>4673.22</v>
          </cell>
          <cell r="F5">
            <v>524234.78</v>
          </cell>
          <cell r="G5">
            <v>15044.48</v>
          </cell>
        </row>
        <row r="7">
          <cell r="D7">
            <v>306656.67</v>
          </cell>
          <cell r="E7">
            <v>12555.99</v>
          </cell>
          <cell r="F7">
            <v>683455.14</v>
          </cell>
          <cell r="G7">
            <v>451192.68</v>
          </cell>
          <cell r="H7">
            <v>38662.58</v>
          </cell>
        </row>
        <row r="8">
          <cell r="D8">
            <v>7977.35</v>
          </cell>
          <cell r="F8">
            <v>207240.16</v>
          </cell>
          <cell r="G8">
            <v>180</v>
          </cell>
        </row>
        <row r="13">
          <cell r="H13">
            <v>12821.72</v>
          </cell>
        </row>
        <row r="14">
          <cell r="D14">
            <v>166083.25</v>
          </cell>
          <cell r="E14">
            <v>10017.77</v>
          </cell>
          <cell r="F14">
            <v>348190.14</v>
          </cell>
          <cell r="G14">
            <v>273033.65000000002</v>
          </cell>
          <cell r="H14">
            <v>12821.72</v>
          </cell>
        </row>
        <row r="15">
          <cell r="D15">
            <v>133472.37</v>
          </cell>
          <cell r="F15">
            <v>125692.99</v>
          </cell>
        </row>
        <row r="20">
          <cell r="D20">
            <v>242129.18</v>
          </cell>
          <cell r="E20">
            <v>26267.03</v>
          </cell>
          <cell r="F20">
            <v>608288.18999999994</v>
          </cell>
          <cell r="G20">
            <v>257594.07</v>
          </cell>
          <cell r="H20">
            <v>18412.68</v>
          </cell>
        </row>
        <row r="21">
          <cell r="H21">
            <v>70652.12</v>
          </cell>
        </row>
        <row r="22">
          <cell r="D22">
            <v>344964.46</v>
          </cell>
          <cell r="E22">
            <v>64147.93</v>
          </cell>
          <cell r="F22">
            <v>734589.52</v>
          </cell>
          <cell r="G22">
            <v>512618.3</v>
          </cell>
          <cell r="H22">
            <v>13621.97</v>
          </cell>
        </row>
        <row r="24">
          <cell r="D24">
            <v>248403.68</v>
          </cell>
          <cell r="E24">
            <v>11683.06</v>
          </cell>
          <cell r="F24">
            <v>1310587.21</v>
          </cell>
          <cell r="G24">
            <v>37611.199999999997</v>
          </cell>
        </row>
        <row r="25">
          <cell r="H25">
            <v>52247.54</v>
          </cell>
        </row>
        <row r="26">
          <cell r="D26">
            <v>556942.49</v>
          </cell>
          <cell r="E26">
            <v>28613.94</v>
          </cell>
          <cell r="F26">
            <v>1140150.1599999999</v>
          </cell>
          <cell r="G26">
            <v>751545.33</v>
          </cell>
          <cell r="H26">
            <v>52247.54</v>
          </cell>
        </row>
        <row r="27">
          <cell r="D27">
            <v>136982.85999999999</v>
          </cell>
          <cell r="F27">
            <v>349734.5</v>
          </cell>
        </row>
        <row r="33">
          <cell r="D33">
            <v>53282.58</v>
          </cell>
          <cell r="E33">
            <v>4007.31</v>
          </cell>
          <cell r="F33">
            <v>69639.259999999995</v>
          </cell>
          <cell r="G33">
            <v>116696.45</v>
          </cell>
          <cell r="H33">
            <v>4782.6099999999997</v>
          </cell>
        </row>
        <row r="34">
          <cell r="H34">
            <v>44783.369999999995</v>
          </cell>
        </row>
        <row r="36">
          <cell r="L36">
            <v>435427.5</v>
          </cell>
        </row>
        <row r="37">
          <cell r="L37">
            <v>546020.74</v>
          </cell>
        </row>
        <row r="39">
          <cell r="L39">
            <v>39176.1</v>
          </cell>
        </row>
        <row r="43">
          <cell r="L43">
            <v>116791.55</v>
          </cell>
        </row>
        <row r="47">
          <cell r="L47">
            <v>1699962.52</v>
          </cell>
        </row>
        <row r="48">
          <cell r="L48">
            <v>34190.15</v>
          </cell>
        </row>
        <row r="52">
          <cell r="L52">
            <v>1611174.05</v>
          </cell>
        </row>
      </sheetData>
      <sheetData sheetId="16">
        <row r="3">
          <cell r="D3">
            <v>757070.14</v>
          </cell>
          <cell r="E3">
            <v>23396.639999999999</v>
          </cell>
          <cell r="F3">
            <v>2410335.4300000002</v>
          </cell>
          <cell r="G3">
            <v>3232699.59</v>
          </cell>
          <cell r="H3">
            <v>35703.519999999997</v>
          </cell>
        </row>
        <row r="4">
          <cell r="D4">
            <v>114850.28</v>
          </cell>
          <cell r="E4">
            <v>6645.72</v>
          </cell>
          <cell r="F4">
            <v>456914.75</v>
          </cell>
          <cell r="G4">
            <v>677285.53</v>
          </cell>
          <cell r="H4">
            <v>4207.3599999999997</v>
          </cell>
        </row>
        <row r="5">
          <cell r="D5">
            <v>90241.5</v>
          </cell>
          <cell r="E5">
            <v>0</v>
          </cell>
          <cell r="F5">
            <v>1200561.02</v>
          </cell>
          <cell r="G5">
            <v>249426.99</v>
          </cell>
          <cell r="H5">
            <v>0</v>
          </cell>
        </row>
        <row r="7">
          <cell r="D7">
            <v>114277.26</v>
          </cell>
          <cell r="E7">
            <v>7238.01</v>
          </cell>
          <cell r="F7">
            <v>584235.92000000004</v>
          </cell>
          <cell r="G7">
            <v>926946.9</v>
          </cell>
          <cell r="H7">
            <v>3342.1</v>
          </cell>
        </row>
        <row r="8">
          <cell r="D8">
            <v>3849.36</v>
          </cell>
          <cell r="E8">
            <v>170000</v>
          </cell>
          <cell r="F8">
            <v>258565.43</v>
          </cell>
          <cell r="G8">
            <v>101696.74</v>
          </cell>
          <cell r="H8">
            <v>532</v>
          </cell>
        </row>
        <row r="13">
          <cell r="H13">
            <v>13534.79</v>
          </cell>
        </row>
        <row r="14">
          <cell r="D14">
            <v>247314.37</v>
          </cell>
          <cell r="E14">
            <v>9629.92</v>
          </cell>
          <cell r="F14">
            <v>933312.55</v>
          </cell>
          <cell r="G14">
            <v>784657.39</v>
          </cell>
          <cell r="H14">
            <v>13534.79</v>
          </cell>
        </row>
        <row r="15">
          <cell r="D15">
            <v>104478.26</v>
          </cell>
          <cell r="F15">
            <v>499601.34</v>
          </cell>
          <cell r="G15">
            <v>250506.98</v>
          </cell>
        </row>
        <row r="20">
          <cell r="D20">
            <v>325805.05</v>
          </cell>
          <cell r="E20">
            <v>7473.71</v>
          </cell>
          <cell r="F20">
            <v>1412084</v>
          </cell>
          <cell r="G20">
            <v>1693026.04</v>
          </cell>
          <cell r="H20">
            <v>4346.8100000000004</v>
          </cell>
        </row>
        <row r="21">
          <cell r="H21">
            <v>53837.119999999995</v>
          </cell>
        </row>
        <row r="22">
          <cell r="D22">
            <v>591116.14</v>
          </cell>
          <cell r="E22">
            <v>26841.59</v>
          </cell>
          <cell r="F22">
            <v>2257461.27</v>
          </cell>
          <cell r="G22">
            <v>1704992.5</v>
          </cell>
          <cell r="H22">
            <v>21172.6</v>
          </cell>
        </row>
        <row r="23">
          <cell r="D23">
            <v>147268.66</v>
          </cell>
          <cell r="E23">
            <v>6255.76</v>
          </cell>
          <cell r="F23">
            <v>702016.05</v>
          </cell>
          <cell r="G23">
            <v>1205086.44</v>
          </cell>
          <cell r="H23">
            <v>5738.89</v>
          </cell>
        </row>
        <row r="24">
          <cell r="D24">
            <v>122832.57</v>
          </cell>
          <cell r="E24">
            <v>64219.15</v>
          </cell>
          <cell r="F24">
            <v>1666224.11</v>
          </cell>
          <cell r="G24">
            <v>581539.26</v>
          </cell>
          <cell r="H24">
            <v>532.5</v>
          </cell>
        </row>
        <row r="25">
          <cell r="H25">
            <v>23348.03</v>
          </cell>
        </row>
        <row r="26">
          <cell r="D26">
            <v>442537.59</v>
          </cell>
          <cell r="E26">
            <v>15504.9</v>
          </cell>
          <cell r="F26">
            <v>1749513.9</v>
          </cell>
          <cell r="G26">
            <v>2073538.34</v>
          </cell>
          <cell r="H26">
            <v>23348.03</v>
          </cell>
        </row>
        <row r="27">
          <cell r="D27">
            <v>140042.4</v>
          </cell>
          <cell r="E27">
            <v>105780.85</v>
          </cell>
          <cell r="F27">
            <v>713716.21</v>
          </cell>
          <cell r="G27">
            <v>500747.86</v>
          </cell>
          <cell r="H27">
            <v>0</v>
          </cell>
        </row>
        <row r="33">
          <cell r="D33">
            <v>93980.74</v>
          </cell>
          <cell r="E33">
            <v>4151.58</v>
          </cell>
          <cell r="F33">
            <v>473774.45</v>
          </cell>
          <cell r="G33">
            <v>711232.9</v>
          </cell>
          <cell r="H33">
            <v>3045.1</v>
          </cell>
        </row>
        <row r="34">
          <cell r="H34">
            <v>7829.4599999999991</v>
          </cell>
        </row>
        <row r="36">
          <cell r="L36">
            <v>432511.17</v>
          </cell>
        </row>
        <row r="37">
          <cell r="L37">
            <v>577029.03</v>
          </cell>
        </row>
        <row r="39">
          <cell r="L39">
            <v>52017.17</v>
          </cell>
        </row>
        <row r="40">
          <cell r="L40">
            <v>0</v>
          </cell>
        </row>
        <row r="41">
          <cell r="L41">
            <v>103756.41</v>
          </cell>
        </row>
        <row r="43">
          <cell r="L43">
            <v>199683.67</v>
          </cell>
        </row>
        <row r="46">
          <cell r="L46">
            <v>247777.5</v>
          </cell>
        </row>
        <row r="48">
          <cell r="L48">
            <v>7000</v>
          </cell>
        </row>
        <row r="50">
          <cell r="L50">
            <v>32710.77</v>
          </cell>
        </row>
        <row r="52">
          <cell r="L52">
            <v>728109.75</v>
          </cell>
        </row>
      </sheetData>
      <sheetData sheetId="17">
        <row r="3">
          <cell r="D3">
            <v>1770673.99</v>
          </cell>
          <cell r="E3">
            <v>22517.06</v>
          </cell>
          <cell r="F3">
            <v>5870081.6200000001</v>
          </cell>
          <cell r="G3">
            <v>3760106.1</v>
          </cell>
          <cell r="H3">
            <v>3250.58</v>
          </cell>
        </row>
        <row r="4">
          <cell r="D4">
            <v>-40485.410000000003</v>
          </cell>
          <cell r="E4">
            <v>0</v>
          </cell>
          <cell r="F4">
            <v>-101803.8</v>
          </cell>
          <cell r="G4">
            <v>69642.490000000005</v>
          </cell>
          <cell r="H4">
            <v>0</v>
          </cell>
        </row>
        <row r="5">
          <cell r="D5">
            <v>24188.87</v>
          </cell>
          <cell r="E5">
            <v>0</v>
          </cell>
          <cell r="F5">
            <v>547001.39</v>
          </cell>
          <cell r="G5">
            <v>25950</v>
          </cell>
        </row>
        <row r="7">
          <cell r="D7">
            <v>599921.93000000005</v>
          </cell>
          <cell r="E7">
            <v>1477.08</v>
          </cell>
          <cell r="F7">
            <v>2107845.61</v>
          </cell>
          <cell r="G7">
            <v>1533725.89</v>
          </cell>
          <cell r="H7">
            <v>1525.24</v>
          </cell>
        </row>
        <row r="8">
          <cell r="D8">
            <v>14358.43</v>
          </cell>
          <cell r="F8">
            <v>276285.88</v>
          </cell>
          <cell r="G8">
            <v>0</v>
          </cell>
        </row>
        <row r="13">
          <cell r="H13">
            <v>0</v>
          </cell>
        </row>
        <row r="14">
          <cell r="D14">
            <v>514.98</v>
          </cell>
          <cell r="F14">
            <v>951.12</v>
          </cell>
          <cell r="G14">
            <v>111931.07</v>
          </cell>
          <cell r="H14">
            <v>0</v>
          </cell>
        </row>
        <row r="15">
          <cell r="D15">
            <v>749.19</v>
          </cell>
          <cell r="F15">
            <v>50007.16</v>
          </cell>
        </row>
        <row r="20">
          <cell r="D20">
            <v>365460.49</v>
          </cell>
          <cell r="E20">
            <v>3520.53</v>
          </cell>
          <cell r="F20">
            <v>1669577.19</v>
          </cell>
          <cell r="G20">
            <v>799283.67</v>
          </cell>
          <cell r="H20">
            <v>691.86</v>
          </cell>
        </row>
        <row r="21">
          <cell r="H21">
            <v>2745.66</v>
          </cell>
        </row>
        <row r="22">
          <cell r="D22">
            <v>332859.84000000003</v>
          </cell>
          <cell r="E22">
            <v>0</v>
          </cell>
          <cell r="F22">
            <v>591183.32999999996</v>
          </cell>
          <cell r="G22">
            <v>237589.41</v>
          </cell>
        </row>
        <row r="23">
          <cell r="D23">
            <v>226638.86</v>
          </cell>
          <cell r="E23">
            <v>2105.71</v>
          </cell>
          <cell r="F23">
            <v>1266276.29</v>
          </cell>
          <cell r="G23">
            <v>985303.56</v>
          </cell>
        </row>
        <row r="24">
          <cell r="D24">
            <v>151837.47</v>
          </cell>
          <cell r="E24">
            <v>0</v>
          </cell>
          <cell r="F24">
            <v>2936962.84</v>
          </cell>
          <cell r="G24">
            <v>964693</v>
          </cell>
        </row>
        <row r="25">
          <cell r="H25">
            <v>2745.66</v>
          </cell>
        </row>
        <row r="26">
          <cell r="D26">
            <v>1030282.15</v>
          </cell>
          <cell r="E26">
            <v>4628.46</v>
          </cell>
          <cell r="F26">
            <v>3396185.23</v>
          </cell>
          <cell r="G26">
            <v>1929368.22</v>
          </cell>
          <cell r="H26">
            <v>2745.66</v>
          </cell>
        </row>
        <row r="27">
          <cell r="D27">
            <v>2499.65</v>
          </cell>
          <cell r="F27">
            <v>360952.99</v>
          </cell>
        </row>
        <row r="33">
          <cell r="D33">
            <v>89104.16</v>
          </cell>
          <cell r="E33">
            <v>155.26</v>
          </cell>
          <cell r="F33">
            <v>559430.34</v>
          </cell>
          <cell r="G33">
            <v>403293.77</v>
          </cell>
          <cell r="H33">
            <v>0</v>
          </cell>
        </row>
        <row r="34">
          <cell r="H34">
            <v>2722.0199999999995</v>
          </cell>
        </row>
        <row r="36">
          <cell r="L36">
            <v>2106047.92</v>
          </cell>
        </row>
        <row r="37">
          <cell r="L37">
            <v>795358.65</v>
          </cell>
        </row>
        <row r="39">
          <cell r="L39">
            <v>35027.25</v>
          </cell>
        </row>
        <row r="40">
          <cell r="L40">
            <v>0</v>
          </cell>
        </row>
        <row r="41">
          <cell r="L41">
            <v>85560.05</v>
          </cell>
        </row>
        <row r="43">
          <cell r="L43">
            <v>512081.39</v>
          </cell>
        </row>
        <row r="47">
          <cell r="L47">
            <v>816309.82</v>
          </cell>
        </row>
        <row r="48">
          <cell r="L48">
            <v>134624.93</v>
          </cell>
        </row>
        <row r="52">
          <cell r="L52">
            <v>165157.92000000001</v>
          </cell>
        </row>
      </sheetData>
      <sheetData sheetId="18">
        <row r="3">
          <cell r="D3">
            <v>2396812.35</v>
          </cell>
          <cell r="E3">
            <v>112881.52</v>
          </cell>
          <cell r="F3">
            <v>10737229.25</v>
          </cell>
          <cell r="G3">
            <v>1137020.47</v>
          </cell>
          <cell r="H3">
            <v>48634.86</v>
          </cell>
        </row>
        <row r="4">
          <cell r="D4">
            <v>543716.56999999995</v>
          </cell>
          <cell r="E4">
            <v>25398.68</v>
          </cell>
          <cell r="F4">
            <v>1176194.75</v>
          </cell>
          <cell r="G4">
            <v>273435.14</v>
          </cell>
          <cell r="H4">
            <v>7222.76</v>
          </cell>
        </row>
        <row r="5">
          <cell r="D5">
            <v>175932.19</v>
          </cell>
          <cell r="F5">
            <v>3365974.68</v>
          </cell>
          <cell r="G5">
            <v>142526</v>
          </cell>
          <cell r="H5">
            <v>2449.85</v>
          </cell>
        </row>
        <row r="7">
          <cell r="D7">
            <v>567022.63</v>
          </cell>
          <cell r="E7">
            <v>8903.18</v>
          </cell>
          <cell r="F7">
            <v>2643381.2599999998</v>
          </cell>
          <cell r="G7">
            <v>323539.69</v>
          </cell>
          <cell r="H7">
            <v>5558.37</v>
          </cell>
        </row>
        <row r="8">
          <cell r="D8">
            <v>16500.8</v>
          </cell>
          <cell r="F8">
            <v>274562.57</v>
          </cell>
          <cell r="H8">
            <v>229.5</v>
          </cell>
        </row>
        <row r="13">
          <cell r="H13">
            <v>23865.03</v>
          </cell>
        </row>
        <row r="14">
          <cell r="D14">
            <v>665615.35999999999</v>
          </cell>
          <cell r="E14">
            <v>9934.08</v>
          </cell>
          <cell r="F14">
            <v>2762770.63</v>
          </cell>
          <cell r="G14">
            <v>302600.76</v>
          </cell>
          <cell r="H14">
            <v>20890.03</v>
          </cell>
        </row>
        <row r="15">
          <cell r="D15">
            <v>15925.85</v>
          </cell>
          <cell r="E15">
            <v>1000</v>
          </cell>
          <cell r="F15">
            <v>139645.48000000001</v>
          </cell>
          <cell r="G15">
            <v>150650</v>
          </cell>
          <cell r="H15">
            <v>2975</v>
          </cell>
        </row>
        <row r="20">
          <cell r="D20">
            <v>645847.99</v>
          </cell>
          <cell r="E20">
            <v>24240.3</v>
          </cell>
          <cell r="F20">
            <v>2967022.12</v>
          </cell>
          <cell r="G20">
            <v>597675.93000000005</v>
          </cell>
          <cell r="H20">
            <v>8894.61</v>
          </cell>
        </row>
        <row r="21">
          <cell r="H21">
            <v>88285.81</v>
          </cell>
        </row>
        <row r="22">
          <cell r="D22">
            <v>1438589.25</v>
          </cell>
          <cell r="E22">
            <v>56441.29</v>
          </cell>
          <cell r="F22">
            <v>5564094.79</v>
          </cell>
          <cell r="G22">
            <v>573202.41</v>
          </cell>
          <cell r="H22">
            <v>28699.19</v>
          </cell>
        </row>
        <row r="23">
          <cell r="D23">
            <v>432907.88</v>
          </cell>
          <cell r="E23">
            <v>20023.88</v>
          </cell>
          <cell r="F23">
            <v>2298653.87</v>
          </cell>
          <cell r="G23">
            <v>284220.62</v>
          </cell>
          <cell r="H23">
            <v>5546.49</v>
          </cell>
        </row>
        <row r="24">
          <cell r="D24">
            <v>351801.99</v>
          </cell>
          <cell r="F24">
            <v>6730428.8300000001</v>
          </cell>
          <cell r="G24">
            <v>285052</v>
          </cell>
          <cell r="H24">
            <v>4899.7</v>
          </cell>
        </row>
        <row r="25">
          <cell r="H25">
            <v>42439.73</v>
          </cell>
        </row>
        <row r="26">
          <cell r="D26">
            <v>1443114.66</v>
          </cell>
          <cell r="E26">
            <v>22198.77</v>
          </cell>
          <cell r="F26">
            <v>6079322.8300000001</v>
          </cell>
          <cell r="G26">
            <v>780948.11</v>
          </cell>
          <cell r="H26">
            <v>36489.730000000003</v>
          </cell>
        </row>
        <row r="27">
          <cell r="D27">
            <v>31818.89</v>
          </cell>
          <cell r="E27">
            <v>2000</v>
          </cell>
          <cell r="F27">
            <v>279290.75</v>
          </cell>
          <cell r="G27">
            <v>301300</v>
          </cell>
          <cell r="H27">
            <v>5950</v>
          </cell>
        </row>
        <row r="33">
          <cell r="D33">
            <v>443439.16</v>
          </cell>
          <cell r="E33">
            <v>7274.41</v>
          </cell>
          <cell r="F33">
            <v>1591860.93</v>
          </cell>
          <cell r="G33">
            <v>242531.91</v>
          </cell>
          <cell r="H33">
            <v>6700.7</v>
          </cell>
        </row>
        <row r="34">
          <cell r="H34">
            <v>8569.1699999999983</v>
          </cell>
        </row>
        <row r="36">
          <cell r="L36">
            <v>1278845.9099999999</v>
          </cell>
        </row>
        <row r="37">
          <cell r="L37">
            <v>806561.23</v>
          </cell>
        </row>
        <row r="39">
          <cell r="L39">
            <v>159293.65</v>
          </cell>
        </row>
        <row r="40">
          <cell r="L40">
            <v>46166</v>
          </cell>
        </row>
        <row r="41">
          <cell r="L41">
            <v>76010.91</v>
          </cell>
        </row>
        <row r="43">
          <cell r="L43">
            <v>248469.34</v>
          </cell>
        </row>
        <row r="47">
          <cell r="L47">
            <v>1447621.05</v>
          </cell>
        </row>
        <row r="48">
          <cell r="L48">
            <v>57598.61</v>
          </cell>
        </row>
        <row r="50">
          <cell r="L50">
            <v>7456.22</v>
          </cell>
        </row>
        <row r="52">
          <cell r="L52">
            <v>913238.05</v>
          </cell>
        </row>
      </sheetData>
      <sheetData sheetId="19">
        <row r="3">
          <cell r="D3">
            <v>155807.60999999999</v>
          </cell>
          <cell r="F3">
            <v>340794.71</v>
          </cell>
          <cell r="G3">
            <v>3484.51</v>
          </cell>
        </row>
        <row r="4">
          <cell r="D4">
            <v>8781.48</v>
          </cell>
          <cell r="F4">
            <v>3948.5</v>
          </cell>
        </row>
        <row r="13">
          <cell r="H13">
            <v>0</v>
          </cell>
        </row>
        <row r="14">
          <cell r="D14">
            <v>102697.71</v>
          </cell>
          <cell r="F14">
            <v>213327.85</v>
          </cell>
          <cell r="G14">
            <v>1919.78</v>
          </cell>
        </row>
        <row r="15">
          <cell r="F15">
            <v>39585.35</v>
          </cell>
        </row>
        <row r="20">
          <cell r="D20">
            <v>60792.84</v>
          </cell>
          <cell r="F20">
            <v>181976.93</v>
          </cell>
          <cell r="G20">
            <v>19707.060000000001</v>
          </cell>
        </row>
        <row r="21">
          <cell r="H21">
            <v>0</v>
          </cell>
        </row>
        <row r="22">
          <cell r="D22">
            <v>38336.57</v>
          </cell>
          <cell r="F22">
            <v>13161.65</v>
          </cell>
        </row>
        <row r="23">
          <cell r="D23">
            <v>37694.58</v>
          </cell>
          <cell r="F23">
            <v>84517.73</v>
          </cell>
          <cell r="G23">
            <v>4647.47</v>
          </cell>
        </row>
        <row r="24">
          <cell r="F24">
            <v>4297</v>
          </cell>
        </row>
        <row r="25">
          <cell r="H25">
            <v>0</v>
          </cell>
        </row>
        <row r="26">
          <cell r="D26">
            <v>157619.91</v>
          </cell>
          <cell r="F26">
            <v>394451.24</v>
          </cell>
          <cell r="G26">
            <v>15239.76</v>
          </cell>
        </row>
        <row r="27">
          <cell r="F27">
            <v>56550.52</v>
          </cell>
        </row>
        <row r="33">
          <cell r="D33">
            <v>7344.45</v>
          </cell>
          <cell r="F33">
            <v>3754.31</v>
          </cell>
        </row>
        <row r="34">
          <cell r="H34">
            <v>0</v>
          </cell>
        </row>
        <row r="36">
          <cell r="L36">
            <v>175700.38</v>
          </cell>
        </row>
        <row r="37">
          <cell r="L37">
            <v>231510.2</v>
          </cell>
        </row>
        <row r="39">
          <cell r="L39">
            <v>29391.51</v>
          </cell>
        </row>
        <row r="41">
          <cell r="L41">
            <v>331066.84999999998</v>
          </cell>
        </row>
        <row r="43">
          <cell r="L43">
            <v>173395.91</v>
          </cell>
        </row>
        <row r="47">
          <cell r="L47">
            <v>44177.72</v>
          </cell>
        </row>
        <row r="48">
          <cell r="L48">
            <v>263587.95</v>
          </cell>
        </row>
        <row r="52">
          <cell r="L52">
            <v>28525.91</v>
          </cell>
        </row>
      </sheetData>
      <sheetData sheetId="20">
        <row r="3">
          <cell r="D3">
            <v>718287.73</v>
          </cell>
          <cell r="E3">
            <v>9059.82</v>
          </cell>
          <cell r="F3">
            <v>3160585.53</v>
          </cell>
          <cell r="G3">
            <v>768249.5</v>
          </cell>
        </row>
        <row r="4">
          <cell r="D4">
            <v>17311.55</v>
          </cell>
          <cell r="F4">
            <v>1945.62</v>
          </cell>
          <cell r="G4">
            <v>21054.880000000001</v>
          </cell>
        </row>
        <row r="5">
          <cell r="D5">
            <v>24486.62</v>
          </cell>
          <cell r="F5">
            <v>7283</v>
          </cell>
          <cell r="G5">
            <v>105825</v>
          </cell>
        </row>
        <row r="7">
          <cell r="D7">
            <v>169880.86</v>
          </cell>
          <cell r="F7">
            <v>1200056.3200000001</v>
          </cell>
          <cell r="G7">
            <v>112870.48</v>
          </cell>
        </row>
        <row r="8">
          <cell r="D8">
            <v>1674.01</v>
          </cell>
          <cell r="F8">
            <v>81066.13</v>
          </cell>
          <cell r="G8">
            <v>2677.39</v>
          </cell>
        </row>
        <row r="13">
          <cell r="H13">
            <v>0</v>
          </cell>
        </row>
        <row r="14">
          <cell r="D14">
            <v>7845.85</v>
          </cell>
          <cell r="F14">
            <v>3979.16</v>
          </cell>
          <cell r="G14">
            <v>34077.64</v>
          </cell>
        </row>
        <row r="15">
          <cell r="D15">
            <v>12621.49</v>
          </cell>
          <cell r="F15">
            <v>7333.44</v>
          </cell>
        </row>
        <row r="20">
          <cell r="D20">
            <v>121656.59</v>
          </cell>
          <cell r="E20">
            <v>4218.3</v>
          </cell>
          <cell r="F20">
            <v>1801440.08</v>
          </cell>
          <cell r="G20">
            <v>241543.96</v>
          </cell>
        </row>
        <row r="21">
          <cell r="H21">
            <v>0</v>
          </cell>
        </row>
        <row r="22">
          <cell r="D22">
            <v>148201.25</v>
          </cell>
          <cell r="F22">
            <v>494048.86</v>
          </cell>
          <cell r="G22">
            <v>284143.84999999998</v>
          </cell>
        </row>
        <row r="23">
          <cell r="D23">
            <v>107000.49</v>
          </cell>
          <cell r="E23">
            <v>4013.81</v>
          </cell>
          <cell r="F23">
            <v>1045643.17</v>
          </cell>
          <cell r="G23">
            <v>159117.96</v>
          </cell>
        </row>
        <row r="24">
          <cell r="D24">
            <v>74227.64</v>
          </cell>
          <cell r="F24">
            <v>2343975.23</v>
          </cell>
          <cell r="G24">
            <v>217586</v>
          </cell>
        </row>
        <row r="25">
          <cell r="H25">
            <v>0</v>
          </cell>
        </row>
        <row r="26">
          <cell r="D26">
            <v>235323.51999999999</v>
          </cell>
          <cell r="E26">
            <v>5171.43</v>
          </cell>
          <cell r="F26">
            <v>1873586.29</v>
          </cell>
          <cell r="G26">
            <v>295704.05</v>
          </cell>
        </row>
        <row r="27">
          <cell r="D27">
            <v>20395.72</v>
          </cell>
          <cell r="F27">
            <v>117593.01</v>
          </cell>
        </row>
        <row r="33">
          <cell r="D33">
            <v>41187.599999999999</v>
          </cell>
          <cell r="F33">
            <v>357774.22</v>
          </cell>
          <cell r="G33">
            <v>69033.13</v>
          </cell>
        </row>
        <row r="34">
          <cell r="H34">
            <v>0</v>
          </cell>
        </row>
        <row r="36">
          <cell r="L36">
            <v>590579.42000000004</v>
          </cell>
        </row>
        <row r="37">
          <cell r="L37">
            <v>771226.93</v>
          </cell>
        </row>
        <row r="39">
          <cell r="L39">
            <v>66264.12</v>
          </cell>
        </row>
        <row r="43">
          <cell r="L43">
            <v>53395.360000000001</v>
          </cell>
        </row>
        <row r="45">
          <cell r="L45">
            <v>40768.019999999997</v>
          </cell>
        </row>
        <row r="47">
          <cell r="L47">
            <v>667995.76</v>
          </cell>
        </row>
        <row r="48">
          <cell r="L48">
            <v>277842.68</v>
          </cell>
        </row>
        <row r="50">
          <cell r="L50">
            <v>141571.28</v>
          </cell>
        </row>
        <row r="52">
          <cell r="L52">
            <v>183215.94</v>
          </cell>
        </row>
      </sheetData>
      <sheetData sheetId="21">
        <row r="3">
          <cell r="D3">
            <v>2076922.81</v>
          </cell>
          <cell r="E3">
            <v>380752.19</v>
          </cell>
          <cell r="F3">
            <v>11644087.039999999</v>
          </cell>
          <cell r="G3">
            <v>1099882.49</v>
          </cell>
          <cell r="H3">
            <v>20732.21</v>
          </cell>
        </row>
        <row r="4">
          <cell r="D4">
            <v>35249.629999999997</v>
          </cell>
          <cell r="G4">
            <v>179008.41</v>
          </cell>
        </row>
        <row r="5">
          <cell r="D5">
            <v>346.75</v>
          </cell>
          <cell r="G5">
            <v>0</v>
          </cell>
        </row>
        <row r="7">
          <cell r="D7">
            <v>919875.03</v>
          </cell>
          <cell r="E7">
            <v>56728.79</v>
          </cell>
          <cell r="F7">
            <v>6151745.0899999999</v>
          </cell>
          <cell r="G7">
            <v>228353.38</v>
          </cell>
          <cell r="H7">
            <v>15284.23</v>
          </cell>
        </row>
        <row r="8">
          <cell r="D8">
            <v>681095.22</v>
          </cell>
          <cell r="E8">
            <v>700.72</v>
          </cell>
          <cell r="F8">
            <v>2552682.69</v>
          </cell>
          <cell r="G8">
            <v>2238951.62</v>
          </cell>
        </row>
        <row r="13">
          <cell r="H13">
            <v>0</v>
          </cell>
        </row>
        <row r="14">
          <cell r="D14">
            <v>103866.39</v>
          </cell>
          <cell r="G14">
            <v>143829.62</v>
          </cell>
        </row>
        <row r="15">
          <cell r="D15">
            <v>3063.01</v>
          </cell>
        </row>
        <row r="20">
          <cell r="D20">
            <v>388990.89</v>
          </cell>
          <cell r="E20">
            <v>52111.4</v>
          </cell>
          <cell r="F20">
            <v>3057341.43</v>
          </cell>
          <cell r="G20">
            <v>198003.25</v>
          </cell>
          <cell r="H20">
            <v>4407.84</v>
          </cell>
        </row>
        <row r="21">
          <cell r="H21">
            <v>23228.549999999996</v>
          </cell>
        </row>
        <row r="22">
          <cell r="D22">
            <v>363682.66</v>
          </cell>
          <cell r="E22">
            <v>41507.15</v>
          </cell>
          <cell r="F22">
            <v>1037679.09</v>
          </cell>
          <cell r="G22">
            <v>347528.26</v>
          </cell>
        </row>
        <row r="23">
          <cell r="D23">
            <v>447473.15</v>
          </cell>
          <cell r="E23">
            <v>72257.95</v>
          </cell>
          <cell r="F23">
            <v>2619838.04</v>
          </cell>
          <cell r="G23">
            <v>220689.02</v>
          </cell>
          <cell r="H23">
            <v>2701.19</v>
          </cell>
        </row>
        <row r="24">
          <cell r="D24">
            <v>750791.43</v>
          </cell>
          <cell r="E24">
            <v>3596</v>
          </cell>
          <cell r="F24">
            <v>7367219.2000000002</v>
          </cell>
          <cell r="G24">
            <v>18819.13</v>
          </cell>
        </row>
        <row r="25">
          <cell r="H25">
            <v>18400.78</v>
          </cell>
        </row>
        <row r="26">
          <cell r="D26">
            <v>1120315.6299999999</v>
          </cell>
          <cell r="E26">
            <v>77255.91</v>
          </cell>
          <cell r="F26">
            <v>6928663.6900000004</v>
          </cell>
          <cell r="G26">
            <v>463475.47</v>
          </cell>
          <cell r="H26">
            <v>18400.78</v>
          </cell>
        </row>
        <row r="27">
          <cell r="D27">
            <v>117157.78</v>
          </cell>
          <cell r="E27">
            <v>4527.22</v>
          </cell>
          <cell r="F27">
            <v>1262867.69</v>
          </cell>
          <cell r="G27">
            <v>2238951.62</v>
          </cell>
        </row>
        <row r="33">
          <cell r="D33">
            <v>191430.64</v>
          </cell>
          <cell r="E33">
            <v>5456.14</v>
          </cell>
          <cell r="F33">
            <v>1942817.12</v>
          </cell>
          <cell r="G33">
            <v>131075.76999999999</v>
          </cell>
          <cell r="H33">
            <v>2126.58</v>
          </cell>
        </row>
        <row r="34">
          <cell r="H34">
            <v>17195.730000000003</v>
          </cell>
        </row>
        <row r="36">
          <cell r="L36">
            <v>2147484.91</v>
          </cell>
        </row>
        <row r="37">
          <cell r="L37">
            <v>3318784.66</v>
          </cell>
        </row>
        <row r="39">
          <cell r="L39">
            <v>57795.26</v>
          </cell>
        </row>
        <row r="41">
          <cell r="L41">
            <v>18467.61</v>
          </cell>
        </row>
        <row r="43">
          <cell r="L43">
            <v>791149.96</v>
          </cell>
        </row>
        <row r="45">
          <cell r="L45">
            <v>10776.7</v>
          </cell>
        </row>
        <row r="46">
          <cell r="L46">
            <v>8199.27</v>
          </cell>
        </row>
        <row r="47">
          <cell r="L47">
            <v>1237761.18</v>
          </cell>
        </row>
        <row r="48">
          <cell r="L48">
            <v>84657.79</v>
          </cell>
        </row>
        <row r="52">
          <cell r="L52">
            <v>832961.76</v>
          </cell>
        </row>
      </sheetData>
      <sheetData sheetId="22">
        <row r="3">
          <cell r="D3">
            <v>88590.98</v>
          </cell>
          <cell r="E3">
            <v>53250</v>
          </cell>
          <cell r="F3">
            <v>5103045.97</v>
          </cell>
          <cell r="G3">
            <v>2769.81</v>
          </cell>
        </row>
        <row r="4">
          <cell r="D4">
            <v>20154.560000000001</v>
          </cell>
          <cell r="E4">
            <v>2595.94</v>
          </cell>
          <cell r="F4">
            <v>1161108.31</v>
          </cell>
          <cell r="G4">
            <v>75.38</v>
          </cell>
        </row>
        <row r="5">
          <cell r="D5">
            <v>146149.5</v>
          </cell>
          <cell r="F5">
            <v>829206.87</v>
          </cell>
        </row>
        <row r="7">
          <cell r="D7">
            <v>21499.11</v>
          </cell>
          <cell r="E7">
            <v>20911.07</v>
          </cell>
          <cell r="F7">
            <v>551367.73</v>
          </cell>
          <cell r="G7">
            <v>492.56</v>
          </cell>
        </row>
        <row r="8">
          <cell r="D8">
            <v>0</v>
          </cell>
          <cell r="F8">
            <v>842019.85</v>
          </cell>
        </row>
        <row r="13">
          <cell r="H13">
            <v>0</v>
          </cell>
        </row>
        <row r="14">
          <cell r="D14">
            <v>38244.78</v>
          </cell>
          <cell r="E14">
            <v>2553.38</v>
          </cell>
          <cell r="F14">
            <v>807127.83</v>
          </cell>
          <cell r="G14">
            <v>317.83999999999997</v>
          </cell>
        </row>
        <row r="15">
          <cell r="D15">
            <v>173.64</v>
          </cell>
          <cell r="E15">
            <v>11250</v>
          </cell>
          <cell r="F15">
            <v>1837085.1</v>
          </cell>
        </row>
        <row r="20">
          <cell r="D20">
            <v>48560.28</v>
          </cell>
          <cell r="E20">
            <v>16162.05</v>
          </cell>
          <cell r="F20">
            <v>672745.6</v>
          </cell>
          <cell r="G20">
            <v>285.58</v>
          </cell>
        </row>
        <row r="21">
          <cell r="H21">
            <v>0</v>
          </cell>
        </row>
        <row r="22">
          <cell r="D22">
            <v>62013.78</v>
          </cell>
          <cell r="E22">
            <v>7987.5</v>
          </cell>
          <cell r="F22">
            <v>3572546.52</v>
          </cell>
          <cell r="G22">
            <v>231.94</v>
          </cell>
        </row>
        <row r="23">
          <cell r="F23">
            <v>39285.56</v>
          </cell>
        </row>
        <row r="24">
          <cell r="D24">
            <v>208784.98</v>
          </cell>
          <cell r="F24">
            <v>1192149.79</v>
          </cell>
        </row>
        <row r="25">
          <cell r="H25">
            <v>0</v>
          </cell>
        </row>
        <row r="26">
          <cell r="D26">
            <v>79255.710000000006</v>
          </cell>
          <cell r="E26">
            <v>21733.02</v>
          </cell>
          <cell r="F26">
            <v>1392197.71</v>
          </cell>
          <cell r="G26">
            <v>1103.98</v>
          </cell>
        </row>
        <row r="27">
          <cell r="D27">
            <v>248.05</v>
          </cell>
          <cell r="E27">
            <v>75000</v>
          </cell>
          <cell r="F27">
            <v>2642160.39</v>
          </cell>
        </row>
        <row r="33">
          <cell r="D33">
            <v>12429.61</v>
          </cell>
          <cell r="E33">
            <v>829.85</v>
          </cell>
          <cell r="F33">
            <v>277995.84000000003</v>
          </cell>
          <cell r="G33">
            <v>106.25</v>
          </cell>
        </row>
        <row r="34">
          <cell r="H34">
            <v>0</v>
          </cell>
        </row>
        <row r="36">
          <cell r="L36">
            <v>532085.31999999995</v>
          </cell>
        </row>
        <row r="37">
          <cell r="L37">
            <v>2131260.5499999998</v>
          </cell>
        </row>
        <row r="39">
          <cell r="L39">
            <v>35549</v>
          </cell>
        </row>
        <row r="41">
          <cell r="L41">
            <v>21797.51</v>
          </cell>
        </row>
        <row r="43">
          <cell r="L43">
            <v>91867.65</v>
          </cell>
        </row>
        <row r="47">
          <cell r="L47">
            <v>594510.74</v>
          </cell>
        </row>
        <row r="52">
          <cell r="L52">
            <v>523928.7</v>
          </cell>
        </row>
      </sheetData>
      <sheetData sheetId="23">
        <row r="3">
          <cell r="D3">
            <v>1187069.67</v>
          </cell>
          <cell r="E3">
            <v>290531</v>
          </cell>
          <cell r="F3">
            <v>2088517.81</v>
          </cell>
          <cell r="G3">
            <v>702048.15</v>
          </cell>
          <cell r="H3">
            <v>171009.25</v>
          </cell>
        </row>
        <row r="4">
          <cell r="D4">
            <v>263313.8</v>
          </cell>
          <cell r="E4">
            <v>74610.710000000006</v>
          </cell>
          <cell r="F4">
            <v>459487.51</v>
          </cell>
          <cell r="G4">
            <v>180325.61</v>
          </cell>
          <cell r="H4">
            <v>13498.49</v>
          </cell>
        </row>
        <row r="5">
          <cell r="D5">
            <v>57869.1</v>
          </cell>
          <cell r="E5">
            <v>1125</v>
          </cell>
          <cell r="F5">
            <v>293140.42</v>
          </cell>
          <cell r="G5">
            <v>9368.5</v>
          </cell>
          <cell r="H5">
            <v>0</v>
          </cell>
        </row>
        <row r="7">
          <cell r="D7">
            <v>204171.87</v>
          </cell>
          <cell r="E7">
            <v>8197.09</v>
          </cell>
          <cell r="F7">
            <v>430894.02</v>
          </cell>
          <cell r="G7">
            <v>209347.89</v>
          </cell>
          <cell r="H7">
            <v>5866.55</v>
          </cell>
        </row>
        <row r="8">
          <cell r="F8">
            <v>1798.56</v>
          </cell>
        </row>
        <row r="13">
          <cell r="H13">
            <v>119800.17</v>
          </cell>
        </row>
        <row r="14">
          <cell r="D14">
            <v>368663</v>
          </cell>
          <cell r="E14">
            <v>14503.44</v>
          </cell>
          <cell r="F14">
            <v>537790.54</v>
          </cell>
          <cell r="G14">
            <v>185357.01</v>
          </cell>
          <cell r="H14">
            <v>119800.17</v>
          </cell>
        </row>
        <row r="20">
          <cell r="D20">
            <v>215932.7</v>
          </cell>
          <cell r="E20">
            <v>15126.67</v>
          </cell>
          <cell r="F20">
            <v>652743.78</v>
          </cell>
          <cell r="G20">
            <v>211772.15</v>
          </cell>
          <cell r="H20">
            <v>15309.84</v>
          </cell>
        </row>
        <row r="21">
          <cell r="H21">
            <v>300996.97000000003</v>
          </cell>
        </row>
        <row r="22">
          <cell r="D22">
            <v>682886.56</v>
          </cell>
          <cell r="E22">
            <v>148978.85999999999</v>
          </cell>
          <cell r="F22">
            <v>1171033.3</v>
          </cell>
          <cell r="G22">
            <v>355390.94</v>
          </cell>
          <cell r="H22">
            <v>161501.98000000001</v>
          </cell>
        </row>
        <row r="23">
          <cell r="D23">
            <v>104650.31</v>
          </cell>
          <cell r="E23">
            <v>39272.71</v>
          </cell>
          <cell r="F23">
            <v>347803.31</v>
          </cell>
          <cell r="G23">
            <v>76947.95</v>
          </cell>
          <cell r="H23">
            <v>1755.98</v>
          </cell>
        </row>
        <row r="24">
          <cell r="D24">
            <v>115738.2</v>
          </cell>
          <cell r="E24">
            <v>2250</v>
          </cell>
          <cell r="F24">
            <v>586280.84</v>
          </cell>
          <cell r="G24">
            <v>18737</v>
          </cell>
          <cell r="H24">
            <v>0</v>
          </cell>
        </row>
        <row r="25">
          <cell r="H25">
            <v>127024.09</v>
          </cell>
        </row>
        <row r="26">
          <cell r="D26">
            <v>664204.64</v>
          </cell>
          <cell r="E26">
            <v>29751.74</v>
          </cell>
          <cell r="F26">
            <v>1244890.23</v>
          </cell>
          <cell r="G26">
            <v>413311.93</v>
          </cell>
          <cell r="H26">
            <v>127024.09</v>
          </cell>
        </row>
        <row r="33">
          <cell r="D33">
            <v>153231.15</v>
          </cell>
          <cell r="E33">
            <v>8226.9500000000007</v>
          </cell>
          <cell r="F33">
            <v>250182.58</v>
          </cell>
          <cell r="G33">
            <v>99047.32</v>
          </cell>
          <cell r="H33">
            <v>10714.92</v>
          </cell>
        </row>
        <row r="34">
          <cell r="H34">
            <v>24487.329999999958</v>
          </cell>
        </row>
        <row r="36">
          <cell r="L36">
            <v>976212.96</v>
          </cell>
        </row>
        <row r="37">
          <cell r="L37">
            <v>341752.99</v>
          </cell>
        </row>
        <row r="39">
          <cell r="L39">
            <v>81627.740000000005</v>
          </cell>
        </row>
        <row r="43">
          <cell r="L43">
            <v>1213256.53</v>
          </cell>
        </row>
        <row r="46">
          <cell r="L46">
            <v>124271.62</v>
          </cell>
        </row>
        <row r="47">
          <cell r="L47">
            <v>417332.12</v>
          </cell>
        </row>
        <row r="48">
          <cell r="L48">
            <v>62995.14</v>
          </cell>
        </row>
        <row r="52">
          <cell r="L52">
            <v>276614.83</v>
          </cell>
        </row>
      </sheetData>
      <sheetData sheetId="24">
        <row r="3">
          <cell r="D3">
            <v>606973.13</v>
          </cell>
          <cell r="E3">
            <v>35121.97</v>
          </cell>
          <cell r="F3">
            <v>796579.53</v>
          </cell>
          <cell r="G3">
            <v>452210.94</v>
          </cell>
          <cell r="H3">
            <v>29263.52</v>
          </cell>
        </row>
        <row r="4">
          <cell r="D4">
            <v>63761.120000000003</v>
          </cell>
          <cell r="E4">
            <v>5136.57</v>
          </cell>
          <cell r="F4">
            <v>116466.05</v>
          </cell>
          <cell r="G4">
            <v>116142.92</v>
          </cell>
        </row>
        <row r="5">
          <cell r="D5">
            <v>40164.21</v>
          </cell>
          <cell r="E5">
            <v>85745.09</v>
          </cell>
          <cell r="F5">
            <v>258896.46</v>
          </cell>
          <cell r="G5">
            <v>4812.8999999999996</v>
          </cell>
        </row>
        <row r="7">
          <cell r="D7">
            <v>133429.01</v>
          </cell>
          <cell r="E7">
            <v>6524.26</v>
          </cell>
          <cell r="F7">
            <v>258327</v>
          </cell>
          <cell r="G7">
            <v>103220.51</v>
          </cell>
        </row>
        <row r="8">
          <cell r="D8">
            <v>3783.22</v>
          </cell>
          <cell r="E8">
            <v>3372.13</v>
          </cell>
          <cell r="F8">
            <v>107593.2</v>
          </cell>
          <cell r="G8">
            <v>0</v>
          </cell>
        </row>
        <row r="13">
          <cell r="H13">
            <v>11033.79</v>
          </cell>
        </row>
        <row r="14">
          <cell r="D14">
            <v>202343.89</v>
          </cell>
          <cell r="E14">
            <v>7834.74</v>
          </cell>
          <cell r="F14">
            <v>266147.26</v>
          </cell>
          <cell r="G14">
            <v>119441.74</v>
          </cell>
          <cell r="H14">
            <v>11033.79</v>
          </cell>
        </row>
        <row r="15">
          <cell r="D15">
            <v>9106.3700000000008</v>
          </cell>
          <cell r="E15">
            <v>3199.82</v>
          </cell>
          <cell r="F15">
            <v>197469</v>
          </cell>
          <cell r="G15">
            <v>2700</v>
          </cell>
        </row>
        <row r="20">
          <cell r="D20">
            <v>177422.8</v>
          </cell>
          <cell r="E20">
            <v>12222.69</v>
          </cell>
          <cell r="F20">
            <v>366796.3</v>
          </cell>
          <cell r="G20">
            <v>205310.16</v>
          </cell>
          <cell r="H20">
            <v>187.6</v>
          </cell>
        </row>
        <row r="21">
          <cell r="H21">
            <v>40368.04</v>
          </cell>
        </row>
        <row r="22">
          <cell r="D22">
            <v>673721.51</v>
          </cell>
          <cell r="E22">
            <v>22829.34</v>
          </cell>
          <cell r="F22">
            <v>789390.48</v>
          </cell>
          <cell r="G22">
            <v>259046.33</v>
          </cell>
          <cell r="H22">
            <v>29263.52</v>
          </cell>
        </row>
        <row r="23">
          <cell r="D23">
            <v>51385.47</v>
          </cell>
          <cell r="E23">
            <v>20.420000000000002</v>
          </cell>
          <cell r="F23">
            <v>98922.91</v>
          </cell>
          <cell r="G23">
            <v>85587.16</v>
          </cell>
        </row>
        <row r="24">
          <cell r="D24">
            <v>61791.1</v>
          </cell>
          <cell r="E24">
            <v>131915.51</v>
          </cell>
          <cell r="F24">
            <v>398073.35</v>
          </cell>
          <cell r="G24">
            <v>6424.06</v>
          </cell>
        </row>
        <row r="25">
          <cell r="H25">
            <v>11104.52</v>
          </cell>
        </row>
        <row r="26">
          <cell r="D26">
            <v>349302.49</v>
          </cell>
          <cell r="E26">
            <v>15554.48</v>
          </cell>
          <cell r="F26">
            <v>514985.61</v>
          </cell>
          <cell r="G26">
            <v>253812.68</v>
          </cell>
          <cell r="H26">
            <v>11104.52</v>
          </cell>
        </row>
        <row r="27">
          <cell r="D27">
            <v>14009.8</v>
          </cell>
          <cell r="E27">
            <v>4922.8</v>
          </cell>
          <cell r="F27">
            <v>309784.38</v>
          </cell>
          <cell r="G27">
            <v>3000</v>
          </cell>
        </row>
        <row r="33">
          <cell r="D33">
            <v>62928.54</v>
          </cell>
          <cell r="E33">
            <v>1762.81</v>
          </cell>
          <cell r="F33">
            <v>106875.35</v>
          </cell>
          <cell r="G33">
            <v>86912.19</v>
          </cell>
        </row>
        <row r="34">
          <cell r="H34">
            <v>116.86999999999534</v>
          </cell>
        </row>
        <row r="36">
          <cell r="L36">
            <v>257909.78</v>
          </cell>
        </row>
        <row r="37">
          <cell r="L37">
            <v>692901.1</v>
          </cell>
        </row>
        <row r="39">
          <cell r="L39">
            <v>13607.7</v>
          </cell>
        </row>
        <row r="41">
          <cell r="L41">
            <v>4183.5600000000004</v>
          </cell>
        </row>
        <row r="43">
          <cell r="L43">
            <v>145468.85999999999</v>
          </cell>
        </row>
        <row r="47">
          <cell r="L47">
            <v>474678.62</v>
          </cell>
        </row>
        <row r="48">
          <cell r="L48">
            <v>233298.81</v>
          </cell>
        </row>
        <row r="50">
          <cell r="L50">
            <v>35.83</v>
          </cell>
        </row>
        <row r="52">
          <cell r="L52">
            <v>258226.79</v>
          </cell>
        </row>
      </sheetData>
      <sheetData sheetId="25">
        <row r="3">
          <cell r="D3">
            <v>1078755.27</v>
          </cell>
          <cell r="E3">
            <v>542.85</v>
          </cell>
          <cell r="F3">
            <v>7253824.1600000001</v>
          </cell>
          <cell r="G3">
            <v>3019586.58</v>
          </cell>
        </row>
        <row r="4">
          <cell r="D4">
            <v>74923.429999999993</v>
          </cell>
          <cell r="E4">
            <v>123.13</v>
          </cell>
          <cell r="F4">
            <v>420267.52000000002</v>
          </cell>
          <cell r="G4">
            <v>255710.04</v>
          </cell>
        </row>
        <row r="5">
          <cell r="D5">
            <v>76288.460000000006</v>
          </cell>
          <cell r="F5">
            <v>1454002.54</v>
          </cell>
          <cell r="G5">
            <v>304056.53000000003</v>
          </cell>
        </row>
        <row r="7">
          <cell r="D7">
            <v>314900.59999999998</v>
          </cell>
          <cell r="E7">
            <v>239.6</v>
          </cell>
          <cell r="F7">
            <v>1612900.33</v>
          </cell>
          <cell r="G7">
            <v>733747.26</v>
          </cell>
        </row>
        <row r="8">
          <cell r="D8">
            <v>12016</v>
          </cell>
          <cell r="F8">
            <v>959317.48</v>
          </cell>
          <cell r="G8">
            <v>517750</v>
          </cell>
        </row>
        <row r="13">
          <cell r="H13">
            <v>0</v>
          </cell>
        </row>
        <row r="14">
          <cell r="D14">
            <v>157318.24</v>
          </cell>
          <cell r="E14">
            <v>85.24</v>
          </cell>
          <cell r="F14">
            <v>1015718.43</v>
          </cell>
          <cell r="G14">
            <v>498742.53</v>
          </cell>
        </row>
        <row r="15">
          <cell r="D15">
            <v>174351.81</v>
          </cell>
          <cell r="F15">
            <v>1208182.73</v>
          </cell>
          <cell r="G15">
            <v>143773.21</v>
          </cell>
        </row>
        <row r="20">
          <cell r="D20">
            <v>2291.12</v>
          </cell>
          <cell r="F20">
            <v>44260.7</v>
          </cell>
          <cell r="G20">
            <v>63885.21</v>
          </cell>
        </row>
        <row r="21">
          <cell r="H21">
            <v>0</v>
          </cell>
        </row>
        <row r="22">
          <cell r="D22">
            <v>295266.21000000002</v>
          </cell>
          <cell r="E22">
            <v>242.93</v>
          </cell>
          <cell r="F22">
            <v>2226998.2799999998</v>
          </cell>
          <cell r="G22">
            <v>940978.24</v>
          </cell>
        </row>
        <row r="23">
          <cell r="D23">
            <v>187636.78</v>
          </cell>
          <cell r="E23">
            <v>180.08</v>
          </cell>
          <cell r="F23">
            <v>819119.72</v>
          </cell>
          <cell r="G23">
            <v>628926.30000000005</v>
          </cell>
        </row>
        <row r="24">
          <cell r="D24">
            <v>152576.92000000001</v>
          </cell>
          <cell r="F24">
            <v>2900295.33</v>
          </cell>
          <cell r="G24">
            <v>481089.52</v>
          </cell>
        </row>
        <row r="25">
          <cell r="H25">
            <v>0</v>
          </cell>
        </row>
        <row r="26">
          <cell r="D26">
            <v>571870.91</v>
          </cell>
          <cell r="E26">
            <v>190.48</v>
          </cell>
          <cell r="F26">
            <v>3481465.98</v>
          </cell>
          <cell r="G26">
            <v>1738104.43</v>
          </cell>
        </row>
        <row r="27">
          <cell r="D27">
            <v>291958.8</v>
          </cell>
          <cell r="F27">
            <v>2416365.35</v>
          </cell>
          <cell r="G27">
            <v>235773.21</v>
          </cell>
        </row>
        <row r="33">
          <cell r="D33">
            <v>124814.89</v>
          </cell>
          <cell r="F33">
            <v>1061269.19</v>
          </cell>
          <cell r="G33">
            <v>180884.78</v>
          </cell>
        </row>
        <row r="34">
          <cell r="H34">
            <v>0</v>
          </cell>
        </row>
        <row r="36">
          <cell r="L36">
            <v>785016.13</v>
          </cell>
        </row>
        <row r="37">
          <cell r="L37">
            <v>691679.19</v>
          </cell>
        </row>
        <row r="39">
          <cell r="L39">
            <v>196057.45</v>
          </cell>
        </row>
        <row r="40">
          <cell r="L40">
            <v>467715.5</v>
          </cell>
        </row>
        <row r="41">
          <cell r="L41">
            <v>80903.039999999994</v>
          </cell>
        </row>
        <row r="43">
          <cell r="L43">
            <v>705922.24</v>
          </cell>
        </row>
        <row r="47">
          <cell r="L47">
            <v>1329505.55</v>
          </cell>
        </row>
        <row r="48">
          <cell r="L48">
            <v>304382.25</v>
          </cell>
        </row>
        <row r="50">
          <cell r="L50">
            <v>26030</v>
          </cell>
        </row>
        <row r="52">
          <cell r="L52">
            <v>674956.52</v>
          </cell>
        </row>
      </sheetData>
      <sheetData sheetId="26">
        <row r="4">
          <cell r="B4">
            <v>575953.63</v>
          </cell>
          <cell r="C4">
            <v>2736.01</v>
          </cell>
          <cell r="D4">
            <v>233083.27</v>
          </cell>
          <cell r="E4">
            <v>477586.43</v>
          </cell>
          <cell r="F4">
            <v>36933.11</v>
          </cell>
          <cell r="I4">
            <v>1857.95</v>
          </cell>
        </row>
        <row r="5">
          <cell r="B5">
            <v>1816.76</v>
          </cell>
          <cell r="C5">
            <v>13.47</v>
          </cell>
          <cell r="E5">
            <v>65256.4</v>
          </cell>
        </row>
        <row r="8">
          <cell r="B8">
            <v>218293.64</v>
          </cell>
          <cell r="D8">
            <v>70895.34</v>
          </cell>
          <cell r="E8">
            <v>55857.82</v>
          </cell>
          <cell r="F8">
            <v>9232.4</v>
          </cell>
          <cell r="I8">
            <v>325.72000000000003</v>
          </cell>
        </row>
        <row r="9">
          <cell r="B9">
            <v>1000</v>
          </cell>
          <cell r="D9">
            <v>28900</v>
          </cell>
        </row>
        <row r="15">
          <cell r="B15">
            <v>14710.38</v>
          </cell>
          <cell r="C15">
            <v>44.92</v>
          </cell>
          <cell r="E15">
            <v>136820.65</v>
          </cell>
        </row>
        <row r="16">
          <cell r="E16">
            <v>94000</v>
          </cell>
        </row>
        <row r="23">
          <cell r="B23">
            <v>20854.3</v>
          </cell>
          <cell r="C23">
            <v>89.83</v>
          </cell>
          <cell r="E23">
            <v>266207.87</v>
          </cell>
        </row>
        <row r="24">
          <cell r="B24">
            <v>92829.04</v>
          </cell>
          <cell r="C24">
            <v>370.81</v>
          </cell>
          <cell r="D24">
            <v>26903.7</v>
          </cell>
          <cell r="E24">
            <v>120166.7</v>
          </cell>
          <cell r="F24">
            <v>5897.55</v>
          </cell>
          <cell r="I24">
            <v>128.66999999999999</v>
          </cell>
        </row>
        <row r="25">
          <cell r="B25">
            <v>31546.26</v>
          </cell>
          <cell r="D25">
            <v>78697.13</v>
          </cell>
          <cell r="F25">
            <v>18196.68</v>
          </cell>
        </row>
        <row r="27">
          <cell r="B27">
            <v>294034</v>
          </cell>
          <cell r="C27">
            <v>1087.92</v>
          </cell>
          <cell r="D27">
            <v>104385.87</v>
          </cell>
          <cell r="E27">
            <v>232369.15</v>
          </cell>
          <cell r="F27">
            <v>12827.14</v>
          </cell>
          <cell r="I27">
            <v>566.74</v>
          </cell>
        </row>
        <row r="28">
          <cell r="D28">
            <v>11170</v>
          </cell>
          <cell r="E28">
            <v>194000</v>
          </cell>
        </row>
        <row r="34">
          <cell r="B34">
            <v>698.99</v>
          </cell>
          <cell r="D34">
            <v>6283.7</v>
          </cell>
        </row>
        <row r="35">
          <cell r="F35">
            <v>9244.1400000000067</v>
          </cell>
        </row>
        <row r="37">
          <cell r="J37">
            <v>469231.39</v>
          </cell>
        </row>
        <row r="38">
          <cell r="J38">
            <v>141810.76</v>
          </cell>
        </row>
        <row r="40">
          <cell r="J40">
            <v>21253.83</v>
          </cell>
        </row>
        <row r="41">
          <cell r="J41">
            <v>7243.75</v>
          </cell>
        </row>
        <row r="42">
          <cell r="J42">
            <v>5009.34</v>
          </cell>
        </row>
        <row r="44">
          <cell r="J44">
            <v>479379.53</v>
          </cell>
        </row>
        <row r="48">
          <cell r="J48">
            <v>739.24</v>
          </cell>
        </row>
        <row r="49">
          <cell r="J49">
            <v>75093.350000000006</v>
          </cell>
        </row>
      </sheetData>
      <sheetData sheetId="27">
        <row r="3">
          <cell r="D3">
            <v>1187603.81</v>
          </cell>
          <cell r="E3">
            <v>385316.9</v>
          </cell>
          <cell r="F3">
            <v>2440955.92</v>
          </cell>
          <cell r="G3">
            <v>359706.05</v>
          </cell>
          <cell r="H3">
            <v>201371.56</v>
          </cell>
          <cell r="J3">
            <v>1225371.08</v>
          </cell>
        </row>
        <row r="4">
          <cell r="D4">
            <v>-114.49</v>
          </cell>
          <cell r="G4">
            <v>-192.05</v>
          </cell>
          <cell r="H4">
            <v>-1169.8900000000001</v>
          </cell>
        </row>
        <row r="5">
          <cell r="D5">
            <v>0</v>
          </cell>
          <cell r="F5">
            <v>37089.25</v>
          </cell>
          <cell r="G5">
            <v>0</v>
          </cell>
          <cell r="H5">
            <v>306.67</v>
          </cell>
        </row>
        <row r="7">
          <cell r="D7">
            <v>600036.98</v>
          </cell>
          <cell r="E7">
            <v>22943.57</v>
          </cell>
          <cell r="F7">
            <v>1097173.2</v>
          </cell>
          <cell r="G7">
            <v>191411.04</v>
          </cell>
          <cell r="H7">
            <v>106771.09</v>
          </cell>
          <cell r="J7">
            <v>749291.13</v>
          </cell>
        </row>
        <row r="8">
          <cell r="D8">
            <v>41513.370000000003</v>
          </cell>
          <cell r="E8">
            <v>7208</v>
          </cell>
          <cell r="F8">
            <v>338987.3</v>
          </cell>
          <cell r="G8">
            <v>11172</v>
          </cell>
          <cell r="H8">
            <v>313536.27</v>
          </cell>
        </row>
        <row r="13">
          <cell r="H13">
            <v>4104.8900000000003</v>
          </cell>
        </row>
        <row r="14">
          <cell r="D14">
            <v>5347.56</v>
          </cell>
          <cell r="G14">
            <v>16677.45</v>
          </cell>
          <cell r="H14">
            <v>4104.8900000000003</v>
          </cell>
        </row>
        <row r="15">
          <cell r="F15">
            <v>35369.89</v>
          </cell>
          <cell r="G15">
            <v>0</v>
          </cell>
        </row>
        <row r="21">
          <cell r="H21">
            <v>306137.41000000003</v>
          </cell>
        </row>
        <row r="22">
          <cell r="D22">
            <v>199000.63</v>
          </cell>
          <cell r="E22">
            <v>18715.29</v>
          </cell>
          <cell r="F22">
            <v>22640.68</v>
          </cell>
          <cell r="G22">
            <v>34148.79</v>
          </cell>
          <cell r="H22">
            <v>15200.63</v>
          </cell>
          <cell r="J22">
            <v>3932.55</v>
          </cell>
        </row>
        <row r="23">
          <cell r="D23">
            <v>285540.08</v>
          </cell>
          <cell r="E23">
            <v>106784.48</v>
          </cell>
          <cell r="F23">
            <v>350333.21</v>
          </cell>
          <cell r="G23">
            <v>90711.360000000001</v>
          </cell>
          <cell r="H23">
            <v>47619.55</v>
          </cell>
          <cell r="J23">
            <v>602529.06999999995</v>
          </cell>
        </row>
        <row r="24">
          <cell r="D24">
            <v>287310.32</v>
          </cell>
          <cell r="E24">
            <v>152.09</v>
          </cell>
          <cell r="F24">
            <v>1503165.72</v>
          </cell>
          <cell r="G24">
            <v>28578.65</v>
          </cell>
          <cell r="H24">
            <v>116060.46</v>
          </cell>
          <cell r="J24">
            <v>0</v>
          </cell>
        </row>
        <row r="25">
          <cell r="H25">
            <v>127256.77</v>
          </cell>
        </row>
        <row r="26">
          <cell r="D26">
            <v>658466.67000000004</v>
          </cell>
          <cell r="E26">
            <v>35524.1</v>
          </cell>
          <cell r="F26">
            <v>1200133.79</v>
          </cell>
          <cell r="G26">
            <v>202062.26</v>
          </cell>
          <cell r="H26">
            <v>99640.77</v>
          </cell>
          <cell r="J26">
            <v>712230.8</v>
          </cell>
        </row>
        <row r="27">
          <cell r="D27">
            <v>1114312.7</v>
          </cell>
          <cell r="E27">
            <v>38731.699999999997</v>
          </cell>
          <cell r="F27">
            <v>511678.52</v>
          </cell>
          <cell r="G27">
            <v>1557</v>
          </cell>
          <cell r="H27">
            <v>27616</v>
          </cell>
        </row>
        <row r="33">
          <cell r="D33">
            <v>417.68</v>
          </cell>
          <cell r="F33">
            <v>-2819.57</v>
          </cell>
          <cell r="G33">
            <v>177.07</v>
          </cell>
          <cell r="J33">
            <v>656.28</v>
          </cell>
        </row>
        <row r="34">
          <cell r="H34">
            <v>318783.17999999993</v>
          </cell>
        </row>
        <row r="36">
          <cell r="L36">
            <v>554383.74</v>
          </cell>
        </row>
        <row r="37">
          <cell r="L37">
            <v>185240.89</v>
          </cell>
        </row>
        <row r="38">
          <cell r="L38">
            <v>42633.15</v>
          </cell>
        </row>
        <row r="39">
          <cell r="L39">
            <v>17025.439999999999</v>
          </cell>
        </row>
        <row r="43">
          <cell r="L43">
            <v>519731.14</v>
          </cell>
        </row>
        <row r="47">
          <cell r="L47">
            <v>166308.03</v>
          </cell>
        </row>
        <row r="51">
          <cell r="L51">
            <v>253655.56</v>
          </cell>
        </row>
        <row r="52">
          <cell r="L52">
            <v>41121.06</v>
          </cell>
        </row>
      </sheetData>
      <sheetData sheetId="28">
        <row r="3">
          <cell r="F3">
            <v>1403631.71</v>
          </cell>
        </row>
        <row r="4">
          <cell r="F4">
            <v>358818.7</v>
          </cell>
        </row>
        <row r="5">
          <cell r="F5">
            <v>123259.16</v>
          </cell>
        </row>
        <row r="7">
          <cell r="F7">
            <v>327349.34000000003</v>
          </cell>
        </row>
        <row r="8">
          <cell r="F8">
            <v>112708.55</v>
          </cell>
        </row>
        <row r="14">
          <cell r="F14">
            <v>362855.88</v>
          </cell>
        </row>
        <row r="15">
          <cell r="F15">
            <v>292665.05</v>
          </cell>
        </row>
        <row r="20">
          <cell r="F20">
            <v>554098.34</v>
          </cell>
        </row>
        <row r="22">
          <cell r="F22">
            <v>788897.51</v>
          </cell>
        </row>
        <row r="23">
          <cell r="F23">
            <v>358280.19</v>
          </cell>
        </row>
        <row r="24">
          <cell r="F24">
            <v>244638.32</v>
          </cell>
        </row>
        <row r="26">
          <cell r="F26">
            <v>763076.49</v>
          </cell>
        </row>
        <row r="27">
          <cell r="F27">
            <v>584290.1</v>
          </cell>
        </row>
        <row r="33">
          <cell r="F33">
            <v>240833.52</v>
          </cell>
        </row>
        <row r="34">
          <cell r="H34">
            <v>0</v>
          </cell>
        </row>
        <row r="36">
          <cell r="L36">
            <v>272264.62</v>
          </cell>
        </row>
        <row r="37">
          <cell r="L37">
            <v>246836.31</v>
          </cell>
        </row>
        <row r="39">
          <cell r="L39">
            <v>66323.33</v>
          </cell>
        </row>
        <row r="43">
          <cell r="L43">
            <v>80728.62</v>
          </cell>
        </row>
        <row r="47">
          <cell r="L47">
            <v>48326.36</v>
          </cell>
        </row>
        <row r="50">
          <cell r="L50">
            <v>7960.97</v>
          </cell>
        </row>
      </sheetData>
      <sheetData sheetId="29">
        <row r="4">
          <cell r="D4">
            <v>2810169.91</v>
          </cell>
          <cell r="E4">
            <v>101780.57</v>
          </cell>
          <cell r="F4">
            <v>4355154.49</v>
          </cell>
          <cell r="G4">
            <v>390224.48</v>
          </cell>
          <cell r="H4">
            <v>28220.04</v>
          </cell>
        </row>
        <row r="5">
          <cell r="D5">
            <v>84898.22</v>
          </cell>
          <cell r="E5">
            <v>10412</v>
          </cell>
          <cell r="F5">
            <v>455806.24</v>
          </cell>
          <cell r="G5">
            <v>36629.08</v>
          </cell>
          <cell r="H5">
            <v>1573.59</v>
          </cell>
        </row>
        <row r="6">
          <cell r="D6">
            <v>190077.58</v>
          </cell>
          <cell r="E6">
            <v>65476.31</v>
          </cell>
          <cell r="F6">
            <v>1564735.63</v>
          </cell>
          <cell r="G6">
            <v>86.13</v>
          </cell>
        </row>
        <row r="8">
          <cell r="D8">
            <v>173273.08</v>
          </cell>
          <cell r="E8">
            <v>4956.57</v>
          </cell>
          <cell r="F8">
            <v>3085129.57</v>
          </cell>
          <cell r="G8">
            <v>21298.17</v>
          </cell>
          <cell r="H8">
            <v>996.8</v>
          </cell>
        </row>
        <row r="9">
          <cell r="D9">
            <v>1262705.3</v>
          </cell>
          <cell r="F9">
            <v>332120.40999999997</v>
          </cell>
          <cell r="G9">
            <v>14245</v>
          </cell>
        </row>
        <row r="15">
          <cell r="D15">
            <v>220599.85</v>
          </cell>
          <cell r="E15">
            <v>5386.74</v>
          </cell>
          <cell r="F15">
            <v>1283349.1200000001</v>
          </cell>
          <cell r="G15">
            <v>21712.240000000002</v>
          </cell>
          <cell r="H15">
            <v>21088.9</v>
          </cell>
        </row>
        <row r="16">
          <cell r="D16">
            <v>280899.06</v>
          </cell>
          <cell r="E16">
            <v>1500</v>
          </cell>
          <cell r="F16">
            <v>486889.72</v>
          </cell>
          <cell r="G16">
            <v>10255</v>
          </cell>
        </row>
        <row r="21">
          <cell r="D21">
            <v>512983.5</v>
          </cell>
          <cell r="E21">
            <v>10716.89</v>
          </cell>
          <cell r="F21">
            <v>4287974.8499999996</v>
          </cell>
          <cell r="G21">
            <v>40674</v>
          </cell>
          <cell r="H21">
            <v>2854.85</v>
          </cell>
        </row>
        <row r="23">
          <cell r="D23">
            <v>2790499.81</v>
          </cell>
          <cell r="E23">
            <v>69413.09</v>
          </cell>
          <cell r="F23">
            <v>3325175.57</v>
          </cell>
          <cell r="G23">
            <v>244331.9</v>
          </cell>
          <cell r="H23">
            <v>23944.37</v>
          </cell>
        </row>
        <row r="24">
          <cell r="D24">
            <v>137190.82999999999</v>
          </cell>
          <cell r="E24">
            <v>4490.0600000000004</v>
          </cell>
          <cell r="F24">
            <v>1068656.56</v>
          </cell>
          <cell r="G24">
            <v>40481.03</v>
          </cell>
        </row>
        <row r="25">
          <cell r="D25">
            <v>314192.51</v>
          </cell>
          <cell r="E25">
            <v>130952.61</v>
          </cell>
          <cell r="F25">
            <v>3584271.93</v>
          </cell>
          <cell r="G25">
            <v>10874.2</v>
          </cell>
        </row>
        <row r="27">
          <cell r="D27">
            <v>330334.92</v>
          </cell>
          <cell r="E27">
            <v>8305.93</v>
          </cell>
          <cell r="F27">
            <v>3158134.83</v>
          </cell>
          <cell r="G27">
            <v>37605.94</v>
          </cell>
          <cell r="H27">
            <v>27372.5</v>
          </cell>
        </row>
        <row r="28">
          <cell r="D28">
            <v>1483994.46</v>
          </cell>
          <cell r="E28">
            <v>3000</v>
          </cell>
          <cell r="F28">
            <v>945741.76</v>
          </cell>
          <cell r="G28">
            <v>30250</v>
          </cell>
        </row>
        <row r="34">
          <cell r="D34">
            <v>189162.55</v>
          </cell>
          <cell r="E34">
            <v>1128.1099999999999</v>
          </cell>
          <cell r="F34">
            <v>1628192.32</v>
          </cell>
          <cell r="G34">
            <v>53296.89</v>
          </cell>
          <cell r="H34">
            <v>1401.89</v>
          </cell>
        </row>
        <row r="35">
          <cell r="H35">
            <v>2015.4200000000055</v>
          </cell>
        </row>
        <row r="37">
          <cell r="L37">
            <v>800478.68</v>
          </cell>
        </row>
        <row r="38">
          <cell r="L38">
            <v>1721594.54</v>
          </cell>
        </row>
        <row r="40">
          <cell r="L40">
            <v>14710.89</v>
          </cell>
        </row>
        <row r="44">
          <cell r="L44">
            <v>84173.18</v>
          </cell>
        </row>
        <row r="48">
          <cell r="L48">
            <v>1439345.44</v>
          </cell>
        </row>
        <row r="51">
          <cell r="L51">
            <v>69777.210000000006</v>
          </cell>
        </row>
        <row r="53">
          <cell r="L53">
            <v>1302899.8</v>
          </cell>
        </row>
      </sheetData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topLeftCell="A4" workbookViewId="0">
      <selection activeCell="A55" sqref="A55:L55"/>
    </sheetView>
  </sheetViews>
  <sheetFormatPr defaultRowHeight="15" x14ac:dyDescent="0.25"/>
  <cols>
    <col min="1" max="1" width="4.5703125" customWidth="1"/>
    <col min="2" max="2" width="5.85546875" customWidth="1"/>
    <col min="3" max="3" width="34" bestFit="1" customWidth="1"/>
    <col min="4" max="5" width="15.85546875" bestFit="1" customWidth="1"/>
    <col min="6" max="6" width="16.85546875" bestFit="1" customWidth="1"/>
    <col min="7" max="7" width="16.5703125" customWidth="1"/>
    <col min="8" max="8" width="15.85546875" bestFit="1" customWidth="1"/>
    <col min="9" max="9" width="9.28515625" bestFit="1" customWidth="1"/>
    <col min="10" max="10" width="14.85546875" bestFit="1" customWidth="1"/>
    <col min="11" max="11" width="15.85546875" bestFit="1" customWidth="1"/>
    <col min="12" max="12" width="16.85546875" bestFit="1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 x14ac:dyDescent="0.3">
      <c r="A2" s="1"/>
      <c r="B2" s="1"/>
      <c r="C2" s="1"/>
      <c r="D2" s="1"/>
      <c r="E2" s="2" t="s">
        <v>69</v>
      </c>
      <c r="F2" s="2"/>
      <c r="G2" s="2"/>
      <c r="H2" s="1"/>
      <c r="I2" s="1"/>
      <c r="J2" s="1"/>
      <c r="K2" s="1"/>
      <c r="L2" s="1"/>
    </row>
    <row r="3" spans="1:12" x14ac:dyDescent="0.25">
      <c r="A3" s="1"/>
      <c r="B3" s="1"/>
      <c r="C3" s="1"/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</row>
    <row r="4" spans="1:12" x14ac:dyDescent="0.25">
      <c r="A4" s="1" t="s">
        <v>9</v>
      </c>
      <c r="B4" s="1" t="s">
        <v>10</v>
      </c>
      <c r="C4" s="1"/>
      <c r="D4" s="3">
        <f t="shared" ref="D4:K4" si="0">D5+D6+D7+D8+D15+D22</f>
        <v>80337908.74000001</v>
      </c>
      <c r="E4" s="3">
        <f t="shared" si="0"/>
        <v>11220454.520000001</v>
      </c>
      <c r="F4" s="3">
        <f t="shared" si="0"/>
        <v>326290785.05000001</v>
      </c>
      <c r="G4" s="3">
        <f t="shared" si="0"/>
        <v>93293748.229999989</v>
      </c>
      <c r="H4" s="3">
        <f t="shared" si="0"/>
        <v>10718338.949999999</v>
      </c>
      <c r="I4" s="3">
        <f t="shared" si="0"/>
        <v>0</v>
      </c>
      <c r="J4" s="3">
        <f t="shared" si="0"/>
        <v>2919497.21</v>
      </c>
      <c r="K4" s="3">
        <f t="shared" si="0"/>
        <v>14279802.390000001</v>
      </c>
      <c r="L4" s="3">
        <f>+K4+J4+I4+H4+G4+F4+E4+D4</f>
        <v>539060535.08999991</v>
      </c>
    </row>
    <row r="5" spans="1:12" x14ac:dyDescent="0.25">
      <c r="A5" s="1"/>
      <c r="B5" s="1" t="s">
        <v>11</v>
      </c>
      <c r="C5" s="1" t="s">
        <v>12</v>
      </c>
      <c r="D5" s="1">
        <f>+[1]ZURİCH!D3+[1]ZİRVE!D3+[1]ÜNİVERSAL!D3+[1]TÜRK!D3+[1]TOWER!D3+[1]ŞEKER!D3+[1]SEGURE!D3+[1]AVEON!D3+[1]LİMASOL!D3+[1]KIBRIS!D3+[1]NORTHPRİME!D3+[1]İKTİSAT!D3+[1]GÜVEN!D3+[1]GÜNEŞ!D3+[1]GROUPAMA!D3+[1]GOLD!D3+'[1]CAN SİGORTA'!D3+[1]DAĞLI!D3+[1]CREDİTWEST!D3+[1]COMMERCIAL!D3+'[1]KIBRIS KAPİTAL INS.'!D3+[1]BEY!D3+[1]AXA!D3+[1]EUROCİTY!D3+'[1]AS-CAN'!D3+[1]ANADOLU!D3+'[1]GULF SİGORTA A.Ş.'!D3+'[1]ZİRAAT '!B4+[1]MAPREE!D4+[1]AKFİNANS!D3</f>
        <v>39497235.460000008</v>
      </c>
      <c r="E5" s="1">
        <f>+[1]ZURİCH!E3+[1]ZİRVE!E3+[1]ÜNİVERSAL!E3+[1]TÜRK!E3+[1]TOWER!E3+[1]ŞEKER!E3+[1]SEGURE!E3+[1]AVEON!E3+[1]LİMASOL!E3+[1]KIBRIS!E3+[1]NORTHPRİME!E3+[1]İKTİSAT!E3+[1]GÜVEN!E3+[1]GÜNEŞ!E3+[1]GROUPAMA!E3+[1]GOLD!E3+'[1]CAN SİGORTA'!E3+[1]DAĞLI!E3+[1]CREDİTWEST!E3+[1]COMMERCIAL!E3+'[1]KIBRIS KAPİTAL INS.'!E3+[1]BEY!E3+[1]AXA!E3+[1]EUROCİTY!E3+'[1]AS-CAN'!E3+[1]ANADOLU!E3+'[1]GULF SİGORTA A.Ş.'!E3+'[1]ZİRAAT '!C4+[1]MAPREE!E4+[1]AKFİNANS!E3</f>
        <v>6044629.6400000006</v>
      </c>
      <c r="F5" s="1">
        <f>+[1]ZURİCH!F3+[1]ZİRVE!F3+[1]ÜNİVERSAL!F3+[1]TÜRK!F3+[1]TOWER!F3+[1]ŞEKER!F3+[1]SEGURE!F3+[1]AVEON!F3+[1]LİMASOL!F3+[1]KIBRIS!F3+[1]NORTHPRİME!F3+[1]İKTİSAT!F3+[1]GÜVEN!F3+[1]GÜNEŞ!F3+[1]GROUPAMA!F3+[1]GOLD!F3+'[1]CAN SİGORTA'!F3+[1]DAĞLI!F3+[1]CREDİTWEST!F3+[1]COMMERCIAL!F3+'[1]KIBRIS KAPİTAL INS.'!F3+[1]BEY!F3+[1]AXA!F3+[1]EUROCİTY!F3+'[1]AS-CAN'!F3+[1]ANADOLU!F3+'[1]GULF SİGORTA A.Ş.'!F3+'[1]ZİRAAT '!D4+[1]MAPREE!F4+[1]AKFİNANS!F3</f>
        <v>140239308.46000001</v>
      </c>
      <c r="G5" s="1">
        <f>+[1]ZURİCH!G3+[1]ZİRVE!G3+[1]ÜNİVERSAL!G3+[1]TÜRK!G3+[1]TOWER!G3+[1]ŞEKER!G3+[1]SEGURE!G3+[1]AVEON!G3+[1]LİMASOL!G3+[1]KIBRIS!G3+[1]NORTHPRİME!G3+[1]İKTİSAT!G3+[1]GÜVEN!G3+[1]GÜNEŞ!G3+[1]GROUPAMA!G3+[1]GOLD!G3+'[1]CAN SİGORTA'!G3+[1]DAĞLI!G3+[1]CREDİTWEST!G3+[1]COMMERCIAL!G3+'[1]KIBRIS KAPİTAL INS.'!G3+[1]BEY!G3+[1]AXA!G3+[1]EUROCİTY!G3+'[1]AS-CAN'!G3+[1]ANADOLU!G3+'[1]GULF SİGORTA A.Ş.'!G3+'[1]ZİRAAT '!E4+[1]MAPREE!G4+[1]AKFİNANS!G3</f>
        <v>41912892</v>
      </c>
      <c r="H5" s="1">
        <f>+[1]ZURİCH!H3+[1]ZİRVE!H3+[1]ÜNİVERSAL!H3+[1]TÜRK!H3+[1]TOWER!H3+[1]ŞEKER!H3+[1]SEGURE!H3+[1]AVEON!H3+[1]LİMASOL!H3+[1]KIBRIS!H3+[1]NORTHPRİME!H3+[1]İKTİSAT!H3+[1]GÜVEN!H3+[1]GÜNEŞ!H3+[1]GROUPAMA!H3+[1]GOLD!H3+'[1]CAN SİGORTA'!H3+[1]DAĞLI!H3+[1]CREDİTWEST!H3+[1]COMMERCIAL!H3+'[1]KIBRIS KAPİTAL INS.'!H3+[1]BEY!H3+[1]AXA!H3+[1]EUROCİTY!H3+'[1]AS-CAN'!H3+[1]ANADOLU!H3+'[1]GULF SİGORTA A.Ş.'!H3+'[1]ZİRAAT '!F4+[1]MAPREE!H4+[1]AKFİNANS!H3</f>
        <v>4132136.9600000004</v>
      </c>
      <c r="I5" s="1">
        <f>+[1]ZURİCH!I3+[1]ZİRVE!I3+[1]ÜNİVERSAL!I3+[1]TÜRK!I3+[1]TOWER!I3+[1]ŞEKER!I3+[1]SEGURE!I3+[1]AVEON!I3+[1]LİMASOL!I3+[1]KIBRIS!I3+[1]NORTHPRİME!I3+[1]İKTİSAT!I3+[1]GÜVEN!I3+[1]GÜNEŞ!I3+[1]GROUPAMA!I3+[1]GOLD!I3+'[1]CAN SİGORTA'!I3+[1]DAĞLI!I3+[1]CREDİTWEST!I3+[1]COMMERCIAL!I3+'[1]KIBRIS KAPİTAL INS.'!I3+[1]BEY!I3+[1]AXA!I3+[1]EUROCİTY!I3+'[1]AS-CAN'!I3+[1]ANADOLU!I3+'[1]GULF SİGORTA A.Ş.'!I3+'[1]ZİRAAT '!G4+[1]MAPREE!I4+[1]AKFİNANS!I3</f>
        <v>0</v>
      </c>
      <c r="J5" s="1">
        <f>+[1]ZURİCH!J3+[1]ZİRVE!J3+[1]ÜNİVERSAL!J3+[1]TÜRK!J3+[1]TOWER!J3+[1]ŞEKER!J3+[1]SEGURE!J3+[1]AVEON!J3+[1]LİMASOL!J3+[1]KIBRIS!J3+[1]NORTHPRİME!J3+[1]İKTİSAT!J3+[1]GÜVEN!J3+[1]GÜNEŞ!J3+[1]GROUPAMA!J3+[1]GOLD!J3+'[1]CAN SİGORTA'!J3+[1]DAĞLI!J3+[1]CREDİTWEST!J3+[1]COMMERCIAL!J3+'[1]KIBRIS KAPİTAL INS.'!J3+[1]BEY!J3+[1]AXA!J3+[1]EUROCİTY!J3+'[1]AS-CAN'!J3+[1]ANADOLU!J3+'[1]GULF SİGORTA A.Ş.'!J3+'[1]ZİRAAT '!H4+[1]MAPREE!J4+[1]AKFİNANS!J3</f>
        <v>1755744.08</v>
      </c>
      <c r="K5" s="1">
        <f>+[1]ZURİCH!K3+[1]ZİRVE!K3+[1]ÜNİVERSAL!K3+[1]TÜRK!K3+[1]TOWER!K3+[1]ŞEKER!K3+[1]SEGURE!K3+[1]AVEON!K3+[1]LİMASOL!K3+[1]KIBRIS!K3+[1]NORTHPRİME!K3+[1]İKTİSAT!K3+[1]GÜVEN!K3+[1]GÜNEŞ!K3+[1]GROUPAMA!K3+[1]GOLD!K3+'[1]CAN SİGORTA'!K3+[1]DAĞLI!K3+[1]CREDİTWEST!K3+[1]COMMERCIAL!K3+'[1]KIBRIS KAPİTAL INS.'!K3+[1]BEY!K3+[1]AXA!K3+[1]EUROCİTY!K3+'[1]AS-CAN'!K3+[1]ANADOLU!K3+'[1]GULF SİGORTA A.Ş.'!K3+'[1]ZİRAAT '!I4+[1]MAPREE!K4+[1]AKFİNANS!K3</f>
        <v>6604789.25</v>
      </c>
      <c r="L5" s="1">
        <f t="shared" ref="L5:L36" si="1">+K5+J5+I5+H5+G5+F5+E5+D5</f>
        <v>240186735.84999999</v>
      </c>
    </row>
    <row r="6" spans="1:12" x14ac:dyDescent="0.25">
      <c r="A6" s="1"/>
      <c r="B6" s="1" t="s">
        <v>13</v>
      </c>
      <c r="C6" s="1" t="s">
        <v>14</v>
      </c>
      <c r="D6" s="1">
        <f>+[1]ZURİCH!D4+[1]ZİRVE!D4+[1]ÜNİVERSAL!D4+[1]TÜRK!D4+[1]TOWER!D4+[1]ŞEKER!D4+[1]SEGURE!D4+[1]AVEON!D4+[1]LİMASOL!D4+[1]KIBRIS!D4+[1]NORTHPRİME!D4+[1]İKTİSAT!D4+[1]GÜVEN!D4+[1]GÜNEŞ!D4+[1]GROUPAMA!D4+[1]GOLD!D4+'[1]CAN SİGORTA'!D4+[1]DAĞLI!D4+[1]CREDİTWEST!D4+[1]COMMERCIAL!D4+'[1]KIBRIS KAPİTAL INS.'!D4+[1]BEY!D4+[1]AXA!D4+[1]EUROCİTY!D4+'[1]AS-CAN'!D4+[1]ANADOLU!D4+'[1]GULF SİGORTA A.Ş.'!D4+'[1]ZİRAAT '!B5+[1]MAPREE!D5+[1]AKFİNANS!D4</f>
        <v>4928173.7299999995</v>
      </c>
      <c r="E6" s="1">
        <f>+[1]ZURİCH!E4+[1]ZİRVE!E4+[1]ÜNİVERSAL!E4+[1]TÜRK!E4+[1]TOWER!E4+[1]ŞEKER!E4+[1]SEGURE!E4+[1]AVEON!E4+[1]LİMASOL!E4+[1]KIBRIS!E4+[1]NORTHPRİME!E4+[1]İKTİSAT!E4+[1]GÜVEN!E4+[1]GÜNEŞ!E4+[1]GROUPAMA!E4+[1]GOLD!E4+'[1]CAN SİGORTA'!E4+[1]DAĞLI!E4+[1]CREDİTWEST!E4+[1]COMMERCIAL!E4+'[1]KIBRIS KAPİTAL INS.'!E4+[1]BEY!E4+[1]AXA!E4+[1]EUROCİTY!E4+'[1]AS-CAN'!E4+[1]ANADOLU!E4+'[1]GULF SİGORTA A.Ş.'!E4+'[1]ZİRAAT '!C5+[1]MAPREE!E5+[1]AKFİNANS!E4</f>
        <v>927791.48</v>
      </c>
      <c r="F6" s="1">
        <f>+[1]ZURİCH!F4+[1]ZİRVE!F4+[1]ÜNİVERSAL!F4+[1]TÜRK!F4+[1]TOWER!F4+[1]ŞEKER!F4+[1]SEGURE!F4+[1]AVEON!F4+[1]LİMASOL!F4+[1]KIBRIS!F4+[1]NORTHPRİME!F4+[1]İKTİSAT!F4+[1]GÜVEN!F4+[1]GÜNEŞ!F4+[1]GROUPAMA!F4+[1]GOLD!F4+'[1]CAN SİGORTA'!F4+[1]DAĞLI!F4+[1]CREDİTWEST!F4+[1]COMMERCIAL!F4+'[1]KIBRIS KAPİTAL INS.'!F4+[1]BEY!F4+[1]AXA!F4+[1]EUROCİTY!F4+'[1]AS-CAN'!F4+[1]ANADOLU!F4+'[1]GULF SİGORTA A.Ş.'!F4+'[1]ZİRAAT '!D5+[1]MAPREE!F5+[1]AKFİNANS!F4</f>
        <v>14968309.84</v>
      </c>
      <c r="G6" s="1">
        <f>+[1]ZURİCH!G4+[1]ZİRVE!G4+[1]ÜNİVERSAL!G4+[1]TÜRK!G4+[1]TOWER!G4+[1]ŞEKER!G4+[1]SEGURE!G4+[1]AVEON!G4+[1]LİMASOL!G4+[1]KIBRIS!G4+[1]NORTHPRİME!G4+[1]İKTİSAT!G4+[1]GÜVEN!G4+[1]GÜNEŞ!G4+[1]GROUPAMA!G4+[1]GOLD!G4+'[1]CAN SİGORTA'!G4+[1]DAĞLI!G4+[1]CREDİTWEST!G4+[1]COMMERCIAL!G4+'[1]KIBRIS KAPİTAL INS.'!G4+[1]BEY!G4+[1]AXA!G4+[1]EUROCİTY!G4+'[1]AS-CAN'!G4+[1]ANADOLU!G4+'[1]GULF SİGORTA A.Ş.'!G4+'[1]ZİRAAT '!E5+[1]MAPREE!G5+[1]AKFİNANS!G4</f>
        <v>5435985.5899999999</v>
      </c>
      <c r="H6" s="1">
        <f>+[1]ZURİCH!H4+[1]ZİRVE!H4+[1]ÜNİVERSAL!H4+[1]TÜRK!H4+[1]TOWER!H4+[1]ŞEKER!H4+[1]SEGURE!H4+[1]AVEON!H4+[1]LİMASOL!H4+[1]KIBRIS!H4+[1]NORTHPRİME!H4+[1]İKTİSAT!H4+[1]GÜVEN!H4+[1]GÜNEŞ!H4+[1]GROUPAMA!H4+[1]GOLD!H4+'[1]CAN SİGORTA'!H4+[1]DAĞLI!H4+[1]CREDİTWEST!H4+[1]COMMERCIAL!H4+'[1]KIBRIS KAPİTAL INS.'!H4+[1]BEY!H4+[1]AXA!H4+[1]EUROCİTY!H4+'[1]AS-CAN'!H4+[1]ANADOLU!H4+'[1]GULF SİGORTA A.Ş.'!H4+'[1]ZİRAAT '!F5+[1]MAPREE!H5+[1]AKFİNANS!H4</f>
        <v>730905.98999999987</v>
      </c>
      <c r="I6" s="1">
        <f>+[1]ZURİCH!I4+[1]ZİRVE!I4+[1]ÜNİVERSAL!I4+[1]TÜRK!I4+[1]TOWER!I4+[1]ŞEKER!I4+[1]SEGURE!I4+[1]AVEON!I4+[1]LİMASOL!I4+[1]KIBRIS!I4+[1]NORTHPRİME!I4+[1]İKTİSAT!I4+[1]GÜVEN!I4+[1]GÜNEŞ!I4+[1]GROUPAMA!I4+[1]GOLD!I4+'[1]CAN SİGORTA'!I4+[1]DAĞLI!I4+[1]CREDİTWEST!I4+[1]COMMERCIAL!I4+'[1]KIBRIS KAPİTAL INS.'!I4+[1]BEY!I4+[1]AXA!I4+[1]EUROCİTY!I4+'[1]AS-CAN'!I4+[1]ANADOLU!I4+'[1]GULF SİGORTA A.Ş.'!I4+'[1]ZİRAAT '!G5+[1]MAPREE!I5+[1]AKFİNANS!I4</f>
        <v>0</v>
      </c>
      <c r="J6" s="1">
        <f>+[1]ZURİCH!J4+[1]ZİRVE!J4+[1]ÜNİVERSAL!J4+[1]TÜRK!J4+[1]TOWER!J4+[1]ŞEKER!J4+[1]SEGURE!J4+[1]AVEON!J4+[1]LİMASOL!J4+[1]KIBRIS!J4+[1]NORTHPRİME!J4+[1]İKTİSAT!J4+[1]GÜVEN!J4+[1]GÜNEŞ!J4+[1]GROUPAMA!J4+[1]GOLD!J4+'[1]CAN SİGORTA'!J4+[1]DAĞLI!J4+[1]CREDİTWEST!J4+[1]COMMERCIAL!J4+'[1]KIBRIS KAPİTAL INS.'!J4+[1]BEY!J4+[1]AXA!J4+[1]EUROCİTY!J4+'[1]AS-CAN'!J4+[1]ANADOLU!J4+'[1]GULF SİGORTA A.Ş.'!J4+'[1]ZİRAAT '!H5+[1]MAPREE!J5+[1]AKFİNANS!J4</f>
        <v>125536</v>
      </c>
      <c r="K6" s="1">
        <f>+[1]ZURİCH!K4+[1]ZİRVE!K4+[1]ÜNİVERSAL!K4+[1]TÜRK!K4+[1]TOWER!K4+[1]ŞEKER!K4+[1]SEGURE!K4+[1]AVEON!K4+[1]LİMASOL!K4+[1]KIBRIS!K4+[1]NORTHPRİME!K4+[1]İKTİSAT!K4+[1]GÜVEN!K4+[1]GÜNEŞ!K4+[1]GROUPAMA!K4+[1]GOLD!K4+'[1]CAN SİGORTA'!K4+[1]DAĞLI!K4+[1]CREDİTWEST!K4+[1]COMMERCIAL!K4+'[1]KIBRIS KAPİTAL INS.'!K4+[1]BEY!K4+[1]AXA!K4+[1]EUROCİTY!K4+'[1]AS-CAN'!K4+[1]ANADOLU!K4+'[1]GULF SİGORTA A.Ş.'!K4+'[1]ZİRAAT '!I5+[1]MAPREE!K5+[1]AKFİNANS!K4</f>
        <v>1525506</v>
      </c>
      <c r="L6" s="1">
        <f t="shared" si="1"/>
        <v>28642208.630000003</v>
      </c>
    </row>
    <row r="7" spans="1:12" x14ac:dyDescent="0.25">
      <c r="A7" s="1"/>
      <c r="B7" s="1" t="s">
        <v>15</v>
      </c>
      <c r="C7" s="1" t="s">
        <v>16</v>
      </c>
      <c r="D7" s="1">
        <f>+[1]ZURİCH!D5+[1]ZİRVE!D5+[1]ÜNİVERSAL!D5+[1]TÜRK!D5+[1]TOWER!D5+[1]ŞEKER!D5+[1]SEGURE!D5+[1]AVEON!D5+[1]LİMASOL!D5+[1]KIBRIS!D5+[1]NORTHPRİME!D5+[1]İKTİSAT!D5+[1]GÜVEN!D5+[1]GÜNEŞ!D5+[1]GROUPAMA!D5+[1]GOLD!D5+'[1]CAN SİGORTA'!D5+[1]DAĞLI!D5+[1]CREDİTWEST!D5+[1]COMMERCIAL!D5+'[1]KIBRIS KAPİTAL INS.'!D5+[1]BEY!D5+[1]AXA!D5+[1]EUROCİTY!D5+'[1]AS-CAN'!D5+[1]ANADOLU!D5+'[1]GULF SİGORTA A.Ş.'!D5+'[1]ZİRAAT '!B6+[1]MAPREE!D6+[1]AKFİNANS!D5</f>
        <v>5081411.59</v>
      </c>
      <c r="E7" s="1">
        <f>+[1]ZURİCH!E5+[1]ZİRVE!E5+[1]ÜNİVERSAL!E5+[1]TÜRK!E5+[1]TOWER!E5+[1]ŞEKER!E5+[1]SEGURE!E5+[1]AVEON!E5+[1]LİMASOL!E5+[1]KIBRIS!E5+[1]NORTHPRİME!E5+[1]İKTİSAT!E5+[1]GÜVEN!E5+[1]GÜNEŞ!E5+[1]GROUPAMA!E5+[1]GOLD!E5+'[1]CAN SİGORTA'!E5+[1]DAĞLI!E5+[1]CREDİTWEST!E5+[1]COMMERCIAL!E5+'[1]KIBRIS KAPİTAL INS.'!E5+[1]BEY!E5+[1]AXA!E5+[1]EUROCİTY!E5+'[1]AS-CAN'!E5+[1]ANADOLU!E5+'[1]GULF SİGORTA A.Ş.'!E5+'[1]ZİRAAT '!C6+[1]MAPREE!E6+[1]AKFİNANS!E5</f>
        <v>1382992.07</v>
      </c>
      <c r="F7" s="1">
        <f>+[1]ZURİCH!F5+[1]ZİRVE!F5+[1]ÜNİVERSAL!F5+[1]TÜRK!F5+[1]TOWER!F5+[1]ŞEKER!F5+[1]SEGURE!F5+[1]AVEON!F5+[1]LİMASOL!F5+[1]KIBRIS!F5+[1]NORTHPRİME!F5+[1]İKTİSAT!F5+[1]GÜVEN!F5+[1]GÜNEŞ!F5+[1]GROUPAMA!F5+[1]GOLD!F5+'[1]CAN SİGORTA'!F5+[1]DAĞLI!F5+[1]CREDİTWEST!F5+[1]COMMERCIAL!F5+'[1]KIBRIS KAPİTAL INS.'!F5+[1]BEY!F5+[1]AXA!F5+[1]EUROCİTY!F5+'[1]AS-CAN'!F5+[1]ANADOLU!F5+'[1]GULF SİGORTA A.Ş.'!F5+'[1]ZİRAAT '!D6+[1]MAPREE!F6+[1]AKFİNANS!F5</f>
        <v>35177272.5</v>
      </c>
      <c r="G7" s="1">
        <f>+[1]ZURİCH!G5+[1]ZİRVE!G5+[1]ÜNİVERSAL!G5+[1]TÜRK!G5+[1]TOWER!G5+[1]ŞEKER!G5+[1]SEGURE!G5+[1]AVEON!G5+[1]LİMASOL!G5+[1]KIBRIS!G5+[1]NORTHPRİME!G5+[1]İKTİSAT!G5+[1]GÜVEN!G5+[1]GÜNEŞ!G5+[1]GROUPAMA!G5+[1]GOLD!G5+'[1]CAN SİGORTA'!G5+[1]DAĞLI!G5+[1]CREDİTWEST!G5+[1]COMMERCIAL!G5+'[1]KIBRIS KAPİTAL INS.'!G5+[1]BEY!G5+[1]AXA!G5+[1]EUROCİTY!G5+'[1]AS-CAN'!G5+[1]ANADOLU!G5+'[1]GULF SİGORTA A.Ş.'!G5+'[1]ZİRAAT '!E6+[1]MAPREE!G6+[1]AKFİNANS!G5</f>
        <v>4756119.08</v>
      </c>
      <c r="H7" s="1">
        <f>+[1]ZURİCH!H5+[1]ZİRVE!H5+[1]ÜNİVERSAL!H5+[1]TÜRK!H5+[1]TOWER!H5+[1]ŞEKER!H5+[1]SEGURE!H5+[1]AVEON!H5+[1]LİMASOL!H5+[1]KIBRIS!H5+[1]NORTHPRİME!H5+[1]İKTİSAT!H5+[1]GÜVEN!H5+[1]GÜNEŞ!H5+[1]GROUPAMA!H5+[1]GOLD!H5+'[1]CAN SİGORTA'!H5+[1]DAĞLI!H5+[1]CREDİTWEST!H5+[1]COMMERCIAL!H5+'[1]KIBRIS KAPİTAL INS.'!H5+[1]BEY!H5+[1]AXA!H5+[1]EUROCİTY!H5+'[1]AS-CAN'!H5+[1]ANADOLU!H5+'[1]GULF SİGORTA A.Ş.'!H5+'[1]ZİRAAT '!F6+[1]MAPREE!H6+[1]AKFİNANS!H5</f>
        <v>1079464.01</v>
      </c>
      <c r="I7" s="1">
        <f>+[1]ZURİCH!I5+[1]ZİRVE!I5+[1]ÜNİVERSAL!I5+[1]TÜRK!I5+[1]TOWER!I5+[1]ŞEKER!I5+[1]SEGURE!I5+[1]AVEON!I5+[1]LİMASOL!I5+[1]KIBRIS!I5+[1]NORTHPRİME!I5+[1]İKTİSAT!I5+[1]GÜVEN!I5+[1]GÜNEŞ!I5+[1]GROUPAMA!I5+[1]GOLD!I5+'[1]CAN SİGORTA'!I5+[1]DAĞLI!I5+[1]CREDİTWEST!I5+[1]COMMERCIAL!I5+'[1]KIBRIS KAPİTAL INS.'!I5+[1]BEY!I5+[1]AXA!I5+[1]EUROCİTY!I5+'[1]AS-CAN'!I5+[1]ANADOLU!I5+'[1]GULF SİGORTA A.Ş.'!I5+'[1]ZİRAAT '!G6+[1]MAPREE!I6+[1]AKFİNANS!I5</f>
        <v>0</v>
      </c>
      <c r="J7" s="1">
        <f>+[1]ZURİCH!J5+[1]ZİRVE!J5+[1]ÜNİVERSAL!J5+[1]TÜRK!J5+[1]TOWER!J5+[1]ŞEKER!J5+[1]SEGURE!J5+[1]AVEON!J5+[1]LİMASOL!J5+[1]KIBRIS!J5+[1]NORTHPRİME!J5+[1]İKTİSAT!J5+[1]GÜVEN!J5+[1]GÜNEŞ!J5+[1]GROUPAMA!J5+[1]GOLD!J5+'[1]CAN SİGORTA'!J5+[1]DAĞLI!J5+[1]CREDİTWEST!J5+[1]COMMERCIAL!J5+'[1]KIBRIS KAPİTAL INS.'!J5+[1]BEY!J5+[1]AXA!J5+[1]EUROCİTY!J5+'[1]AS-CAN'!J5+[1]ANADOLU!J5+'[1]GULF SİGORTA A.Ş.'!J5+'[1]ZİRAAT '!H6+[1]MAPREE!J6+[1]AKFİNANS!J5</f>
        <v>129</v>
      </c>
      <c r="K7" s="1">
        <f>+[1]ZURİCH!K5+[1]ZİRVE!K5+[1]ÜNİVERSAL!K5+[1]TÜRK!K5+[1]TOWER!K5+[1]ŞEKER!K5+[1]SEGURE!K5+[1]AVEON!K5+[1]LİMASOL!K5+[1]KIBRIS!K5+[1]NORTHPRİME!K5+[1]İKTİSAT!K5+[1]GÜVEN!K5+[1]GÜNEŞ!K5+[1]GROUPAMA!K5+[1]GOLD!K5+'[1]CAN SİGORTA'!K5+[1]DAĞLI!K5+[1]CREDİTWEST!K5+[1]COMMERCIAL!K5+'[1]KIBRIS KAPİTAL INS.'!K5+[1]BEY!K5+[1]AXA!K5+[1]EUROCİTY!K5+'[1]AS-CAN'!K5+[1]ANADOLU!K5+'[1]GULF SİGORTA A.Ş.'!K5+'[1]ZİRAAT '!I6+[1]MAPREE!K6+[1]AKFİNANS!K5</f>
        <v>2631332</v>
      </c>
      <c r="L7" s="1">
        <f t="shared" si="1"/>
        <v>50108720.25</v>
      </c>
    </row>
    <row r="8" spans="1:12" x14ac:dyDescent="0.25">
      <c r="A8" s="1"/>
      <c r="B8" s="1" t="s">
        <v>17</v>
      </c>
      <c r="C8" s="1" t="s">
        <v>18</v>
      </c>
      <c r="D8" s="1">
        <f t="shared" ref="D8:K8" si="2">+D9+D10+D11+D12+D13+D14</f>
        <v>11402023.459999999</v>
      </c>
      <c r="E8" s="1">
        <f t="shared" si="2"/>
        <v>991070.8</v>
      </c>
      <c r="F8" s="1">
        <f t="shared" si="2"/>
        <v>57955402.130000003</v>
      </c>
      <c r="G8" s="1">
        <f t="shared" si="2"/>
        <v>15891855.940000003</v>
      </c>
      <c r="H8" s="1">
        <f t="shared" si="2"/>
        <v>887236.34</v>
      </c>
      <c r="I8" s="1">
        <f t="shared" si="2"/>
        <v>0</v>
      </c>
      <c r="J8" s="1">
        <f t="shared" si="2"/>
        <v>755484.13</v>
      </c>
      <c r="K8" s="1">
        <f t="shared" si="2"/>
        <v>234819.57</v>
      </c>
      <c r="L8" s="1">
        <f t="shared" si="1"/>
        <v>88117892.370000005</v>
      </c>
    </row>
    <row r="9" spans="1:12" x14ac:dyDescent="0.25">
      <c r="A9" s="1"/>
      <c r="B9" s="1"/>
      <c r="C9" s="1" t="s">
        <v>19</v>
      </c>
      <c r="D9" s="1">
        <f>+[1]ZURİCH!D7+[1]ZİRVE!D7+[1]ÜNİVERSAL!D7+[1]TÜRK!D7+[1]TOWER!D7+[1]ŞEKER!D7+[1]SEGURE!D7+[1]AVEON!D7+[1]LİMASOL!D7+[1]KIBRIS!D7+[1]NORTHPRİME!D7+[1]İKTİSAT!D7+[1]GÜVEN!D7+[1]GÜNEŞ!D7+[1]GROUPAMA!D7+[1]GOLD!D7+'[1]CAN SİGORTA'!D7+[1]DAĞLI!D7+[1]CREDİTWEST!D7+[1]COMMERCIAL!D7+'[1]KIBRIS KAPİTAL INS.'!D7+[1]BEY!D7+[1]AXA!D7+[1]EUROCİTY!D7+'[1]AS-CAN'!D7+[1]ANADOLU!D7+'[1]GULF SİGORTA A.Ş.'!D7+'[1]ZİRAAT '!B8+[1]MAPREE!D8+[1]AKFİNANS!D7</f>
        <v>8572643.5399999991</v>
      </c>
      <c r="E9" s="1">
        <f>+[1]ZURİCH!E7+[1]ZİRVE!E7+[1]ÜNİVERSAL!E7+[1]TÜRK!E7+[1]TOWER!E7+[1]ŞEKER!E7+[1]SEGURE!E7+[1]AVEON!E7+[1]LİMASOL!E7+[1]KIBRIS!E7+[1]NORTHPRİME!E7+[1]İKTİSAT!E7+[1]GÜVEN!E7+[1]GÜNEŞ!E7+[1]GROUPAMA!E7+[1]GOLD!E7+'[1]CAN SİGORTA'!E7+[1]DAĞLI!E7+[1]CREDİTWEST!E7+[1]COMMERCIAL!E7+'[1]KIBRIS KAPİTAL INS.'!E7+[1]BEY!E7+[1]AXA!E7+[1]EUROCİTY!E7+'[1]AS-CAN'!E7+[1]ANADOLU!E7+'[1]GULF SİGORTA A.Ş.'!E7+'[1]ZİRAAT '!C8+[1]MAPREE!E8+[1]AKFİNANS!E7</f>
        <v>411144.07</v>
      </c>
      <c r="F9" s="1">
        <f>+[1]ZURİCH!F7+[1]ZİRVE!F7+[1]ÜNİVERSAL!F7+[1]TÜRK!F7+[1]TOWER!F7+[1]ŞEKER!F7+[1]SEGURE!F7+[1]AVEON!F7+[1]LİMASOL!F7+[1]KIBRIS!F7+[1]NORTHPRİME!F7+[1]İKTİSAT!F7+[1]GÜVEN!F7+[1]GÜNEŞ!F7+[1]GROUPAMA!F7+[1]GOLD!F7+'[1]CAN SİGORTA'!F7+[1]DAĞLI!F7+[1]CREDİTWEST!F7+[1]COMMERCIAL!F7+'[1]KIBRIS KAPİTAL INS.'!F7+[1]BEY!F7+[1]AXA!F7+[1]EUROCİTY!F7+'[1]AS-CAN'!F7+[1]ANADOLU!F7+'[1]GULF SİGORTA A.Ş.'!F7+'[1]ZİRAAT '!D8+[1]MAPREE!F8+[1]AKFİNANS!F7</f>
        <v>44416805.410000004</v>
      </c>
      <c r="G9" s="1">
        <f>+[1]ZURİCH!G7+[1]ZİRVE!G7+[1]ÜNİVERSAL!G7+[1]TÜRK!G7+[1]TOWER!G7+[1]ŞEKER!G7+[1]SEGURE!G7+[1]AVEON!G7+[1]LİMASOL!G7+[1]KIBRIS!G7+[1]NORTHPRİME!G7+[1]İKTİSAT!G7+[1]GÜVEN!G7+[1]GÜNEŞ!G7+[1]GROUPAMA!G7+[1]GOLD!G7+'[1]CAN SİGORTA'!G7+[1]DAĞLI!G7+[1]CREDİTWEST!G7+[1]COMMERCIAL!G7+'[1]KIBRIS KAPİTAL INS.'!G7+[1]BEY!G7+[1]AXA!G7+[1]EUROCİTY!G7+'[1]AS-CAN'!G7+[1]ANADOLU!G7+'[1]GULF SİGORTA A.Ş.'!G7+'[1]ZİRAAT '!E8+[1]MAPREE!G8+[1]AKFİNANS!G7</f>
        <v>12144964.050000003</v>
      </c>
      <c r="H9" s="1">
        <f>+[1]ZURİCH!H7+[1]ZİRVE!H7+[1]ÜNİVERSAL!H7+[1]TÜRK!H7+[1]TOWER!H7+[1]ŞEKER!H7+[1]SEGURE!H7+[1]AVEON!H7+[1]LİMASOL!H7+[1]KIBRIS!H7+[1]NORTHPRİME!H7+[1]İKTİSAT!H7+[1]GÜVEN!H7+[1]GÜNEŞ!H7+[1]GROUPAMA!H7+[1]GOLD!H7+'[1]CAN SİGORTA'!H7+[1]DAĞLI!H7+[1]CREDİTWEST!H7+[1]COMMERCIAL!H7+'[1]KIBRIS KAPİTAL INS.'!H7+[1]BEY!H7+[1]AXA!H7+[1]EUROCİTY!H7+'[1]AS-CAN'!H7+[1]ANADOLU!H7+'[1]GULF SİGORTA A.Ş.'!H7+'[1]ZİRAAT '!F8+[1]MAPREE!H8+[1]AKFİNANS!H7</f>
        <v>482330.74999999994</v>
      </c>
      <c r="I9" s="1">
        <f>+[1]ZURİCH!I7+[1]ZİRVE!I7+[1]ÜNİVERSAL!I7+[1]TÜRK!I7+[1]TOWER!I7+[1]ŞEKER!I7+[1]SEGURE!I7+[1]AVEON!I7+[1]LİMASOL!I7+[1]KIBRIS!I7+[1]NORTHPRİME!I7+[1]İKTİSAT!I7+[1]GÜVEN!I7+[1]GÜNEŞ!I7+[1]GROUPAMA!I7+[1]GOLD!I7+'[1]CAN SİGORTA'!I7+[1]DAĞLI!I7+[1]CREDİTWEST!I7+[1]COMMERCIAL!I7+'[1]KIBRIS KAPİTAL INS.'!I7+[1]BEY!I7+[1]AXA!I7+[1]EUROCİTY!I7+'[1]AS-CAN'!I7+[1]ANADOLU!I7+'[1]GULF SİGORTA A.Ş.'!I7+'[1]ZİRAAT '!G8+[1]MAPREE!I8+[1]AKFİNANS!I7</f>
        <v>0</v>
      </c>
      <c r="J9" s="1">
        <f>+[1]ZURİCH!J7+[1]ZİRVE!J7+[1]ÜNİVERSAL!J7+[1]TÜRK!J7+[1]TOWER!J7+[1]ŞEKER!J7+[1]SEGURE!J7+[1]AVEON!J7+[1]LİMASOL!J7+[1]KIBRIS!J7+[1]NORTHPRİME!J7+[1]İKTİSAT!J7+[1]GÜVEN!J7+[1]GÜNEŞ!J7+[1]GROUPAMA!J7+[1]GOLD!J7+'[1]CAN SİGORTA'!J7+[1]DAĞLI!J7+[1]CREDİTWEST!J7+[1]COMMERCIAL!J7+'[1]KIBRIS KAPİTAL INS.'!J7+[1]BEY!J7+[1]AXA!J7+[1]EUROCİTY!J7+'[1]AS-CAN'!J7+[1]ANADOLU!J7+'[1]GULF SİGORTA A.Ş.'!J7+'[1]ZİRAAT '!H8+[1]MAPREE!J8+[1]AKFİNANS!J7</f>
        <v>755484.13</v>
      </c>
      <c r="K9" s="1">
        <f>+[1]ZURİCH!K7+[1]ZİRVE!K7+[1]ÜNİVERSAL!K7+[1]TÜRK!K7+[1]TOWER!K7+[1]ŞEKER!K7+[1]SEGURE!K7+[1]AVEON!K7+[1]LİMASOL!K7+[1]KIBRIS!K7+[1]NORTHPRİME!K7+[1]İKTİSAT!K7+[1]GÜVEN!K7+[1]GÜNEŞ!K7+[1]GROUPAMA!K7+[1]GOLD!K7+'[1]CAN SİGORTA'!K7+[1]DAĞLI!K7+[1]CREDİTWEST!K7+[1]COMMERCIAL!K7+'[1]KIBRIS KAPİTAL INS.'!K7+[1]BEY!K7+[1]AXA!K7+[1]EUROCİTY!K7+'[1]AS-CAN'!K7+[1]ANADOLU!K7+'[1]GULF SİGORTA A.Ş.'!K7+'[1]ZİRAAT '!I8+[1]MAPREE!K8+[1]AKFİNANS!K7</f>
        <v>152788.57</v>
      </c>
      <c r="L9" s="1">
        <f t="shared" si="1"/>
        <v>66936160.520000003</v>
      </c>
    </row>
    <row r="10" spans="1:12" x14ac:dyDescent="0.25">
      <c r="A10" s="1"/>
      <c r="B10" s="1"/>
      <c r="C10" s="1" t="s">
        <v>20</v>
      </c>
      <c r="D10" s="1">
        <f>+[1]ZURİCH!D8+[1]ZİRVE!D8+[1]ÜNİVERSAL!D8+[1]TÜRK!D8+[1]TOWER!D8+[1]ŞEKER!D8+[1]SEGURE!D8+[1]AVEON!D8+[1]LİMASOL!D8+[1]KIBRIS!D8+[1]NORTHPRİME!D8+[1]İKTİSAT!D8+[1]GÜVEN!D8+[1]GÜNEŞ!D8+[1]GROUPAMA!D8+[1]GOLD!D8+'[1]CAN SİGORTA'!D8+[1]DAĞLI!D8+[1]CREDİTWEST!D8+[1]COMMERCIAL!D8+'[1]KIBRIS KAPİTAL INS.'!D8+[1]BEY!D8+[1]AXA!D8+[1]EUROCİTY!D8+'[1]AS-CAN'!D8+[1]ANADOLU!D8+'[1]GULF SİGORTA A.Ş.'!D8+'[1]ZİRAAT '!B9+[1]MAPREE!D9+[1]AKFİNANS!D8</f>
        <v>2879125.92</v>
      </c>
      <c r="E10" s="1">
        <f>+[1]ZURİCH!E8+[1]ZİRVE!E8+[1]ÜNİVERSAL!E8+[1]TÜRK!E8+[1]TOWER!E8+[1]ŞEKER!E8+[1]SEGURE!E8+[1]AVEON!E8+[1]LİMASOL!E8+[1]KIBRIS!E8+[1]NORTHPRİME!E8+[1]İKTİSAT!E8+[1]GÜVEN!E8+[1]GÜNEŞ!E8+[1]GROUPAMA!E8+[1]GOLD!E8+'[1]CAN SİGORTA'!E8+[1]DAĞLI!E8+[1]CREDİTWEST!E8+[1]COMMERCIAL!E8+'[1]KIBRIS KAPİTAL INS.'!E8+[1]BEY!E8+[1]AXA!E8+[1]EUROCİTY!E8+'[1]AS-CAN'!E8+[1]ANADOLU!E8+'[1]GULF SİGORTA A.Ş.'!E8+'[1]ZİRAAT '!C9+[1]MAPREE!E9+[1]AKFİNANS!E8</f>
        <v>580814.73</v>
      </c>
      <c r="F10" s="1">
        <f>+[1]ZURİCH!F8+[1]ZİRVE!F8+[1]ÜNİVERSAL!F8+[1]TÜRK!F8+[1]TOWER!F8+[1]ŞEKER!F8+[1]SEGURE!F8+[1]AVEON!F8+[1]LİMASOL!F8+[1]KIBRIS!F8+[1]NORTHPRİME!F8+[1]İKTİSAT!F8+[1]GÜVEN!F8+[1]GÜNEŞ!F8+[1]GROUPAMA!F8+[1]GOLD!F8+'[1]CAN SİGORTA'!F8+[1]DAĞLI!F8+[1]CREDİTWEST!F8+[1]COMMERCIAL!F8+'[1]KIBRIS KAPİTAL INS.'!F8+[1]BEY!F8+[1]AXA!F8+[1]EUROCİTY!F8+'[1]AS-CAN'!F8+[1]ANADOLU!F8+'[1]GULF SİGORTA A.Ş.'!F8+'[1]ZİRAAT '!D9+[1]MAPREE!F9+[1]AKFİNANS!F8</f>
        <v>13597545.719999997</v>
      </c>
      <c r="G10" s="1">
        <f>+[1]ZURİCH!G8+[1]ZİRVE!G8+[1]ÜNİVERSAL!G8+[1]TÜRK!G8+[1]TOWER!G8+[1]ŞEKER!G8+[1]SEGURE!G8+[1]AVEON!G8+[1]LİMASOL!G8+[1]KIBRIS!G8+[1]NORTHPRİME!G8+[1]İKTİSAT!G8+[1]GÜVEN!G8+[1]GÜNEŞ!G8+[1]GROUPAMA!G8+[1]GOLD!G8+'[1]CAN SİGORTA'!G8+[1]DAĞLI!G8+[1]CREDİTWEST!G8+[1]COMMERCIAL!G8+'[1]KIBRIS KAPİTAL INS.'!G8+[1]BEY!G8+[1]AXA!G8+[1]EUROCİTY!G8+'[1]AS-CAN'!G8+[1]ANADOLU!G8+'[1]GULF SİGORTA A.Ş.'!G8+'[1]ZİRAAT '!E9+[1]MAPREE!G9+[1]AKFİNANS!G8</f>
        <v>3746891.8900000006</v>
      </c>
      <c r="H10" s="1">
        <f>+[1]ZURİCH!H8+[1]ZİRVE!H8+[1]ÜNİVERSAL!H8+[1]TÜRK!H8+[1]TOWER!H8+[1]ŞEKER!H8+[1]SEGURE!H8+[1]AVEON!H8+[1]LİMASOL!H8+[1]KIBRIS!H8+[1]NORTHPRİME!H8+[1]İKTİSAT!H8+[1]GÜVEN!H8+[1]GÜNEŞ!H8+[1]GROUPAMA!H8+[1]GOLD!H8+'[1]CAN SİGORTA'!H8+[1]DAĞLI!H8+[1]CREDİTWEST!H8+[1]COMMERCIAL!H8+'[1]KIBRIS KAPİTAL INS.'!H8+[1]BEY!H8+[1]AXA!H8+[1]EUROCİTY!H8+'[1]AS-CAN'!H8+[1]ANADOLU!H8+'[1]GULF SİGORTA A.Ş.'!H8+'[1]ZİRAAT '!F9+[1]MAPREE!H9+[1]AKFİNANS!H8</f>
        <v>404036.59</v>
      </c>
      <c r="I10" s="1">
        <f>+[1]ZURİCH!I8+[1]ZİRVE!I8+[1]ÜNİVERSAL!I8+[1]TÜRK!I8+[1]TOWER!I8+[1]ŞEKER!I8+[1]SEGURE!I8+[1]AVEON!I8+[1]LİMASOL!I8+[1]KIBRIS!I8+[1]NORTHPRİME!I8+[1]İKTİSAT!I8+[1]GÜVEN!I8+[1]GÜNEŞ!I8+[1]GROUPAMA!I8+[1]GOLD!I8+'[1]CAN SİGORTA'!I8+[1]DAĞLI!I8+[1]CREDİTWEST!I8+[1]COMMERCIAL!I8+'[1]KIBRIS KAPİTAL INS.'!I8+[1]BEY!I8+[1]AXA!I8+[1]EUROCİTY!I8+'[1]AS-CAN'!I8+[1]ANADOLU!I8+'[1]GULF SİGORTA A.Ş.'!I8+'[1]ZİRAAT '!G9+[1]MAPREE!I9+[1]AKFİNANS!I8</f>
        <v>0</v>
      </c>
      <c r="J10" s="1">
        <f>+[1]ZURİCH!J8+[1]ZİRVE!J8+[1]ÜNİVERSAL!J8+[1]TÜRK!J8+[1]TOWER!J8+[1]ŞEKER!J8+[1]SEGURE!J8+[1]AVEON!J8+[1]LİMASOL!J8+[1]KIBRIS!J8+[1]NORTHPRİME!J8+[1]İKTİSAT!J8+[1]GÜVEN!J8+[1]GÜNEŞ!J8+[1]GROUPAMA!J8+[1]GOLD!J8+'[1]CAN SİGORTA'!J8+[1]DAĞLI!J8+[1]CREDİTWEST!J8+[1]COMMERCIAL!J8+'[1]KIBRIS KAPİTAL INS.'!J8+[1]BEY!J8+[1]AXA!J8+[1]EUROCİTY!J8+'[1]AS-CAN'!J8+[1]ANADOLU!J8+'[1]GULF SİGORTA A.Ş.'!J8+'[1]ZİRAAT '!H9+[1]MAPREE!J9+[1]AKFİNANS!J8</f>
        <v>0</v>
      </c>
      <c r="K10" s="1">
        <f>+[1]ZURİCH!K8+[1]ZİRVE!K8+[1]ÜNİVERSAL!K8+[1]TÜRK!K8+[1]TOWER!K8+[1]ŞEKER!K8+[1]SEGURE!K8+[1]AVEON!K8+[1]LİMASOL!K8+[1]KIBRIS!K8+[1]NORTHPRİME!K8+[1]İKTİSAT!K8+[1]GÜVEN!K8+[1]GÜNEŞ!K8+[1]GROUPAMA!K8+[1]GOLD!K8+'[1]CAN SİGORTA'!K8+[1]DAĞLI!K8+[1]CREDİTWEST!K8+[1]COMMERCIAL!K8+'[1]KIBRIS KAPİTAL INS.'!K8+[1]BEY!K8+[1]AXA!K8+[1]EUROCİTY!K8+'[1]AS-CAN'!K8+[1]ANADOLU!K8+'[1]GULF SİGORTA A.Ş.'!K8+'[1]ZİRAAT '!I9+[1]MAPREE!K9+[1]AKFİNANS!K8</f>
        <v>83132</v>
      </c>
      <c r="L10" s="1">
        <f t="shared" si="1"/>
        <v>21291546.849999994</v>
      </c>
    </row>
    <row r="11" spans="1:12" x14ac:dyDescent="0.25">
      <c r="A11" s="1"/>
      <c r="B11" s="1"/>
      <c r="C11" s="1" t="s">
        <v>21</v>
      </c>
      <c r="D11" s="1">
        <f>+[1]ZURİCH!D9+[1]ZİRVE!D9+[1]ÜNİVERSAL!D9+[1]TÜRK!D9+[1]TOWER!D9+[1]ŞEKER!D9+[1]SEGURE!D9+[1]AVEON!D9+[1]LİMASOL!D9+[1]KIBRIS!D9+[1]NORTHPRİME!D9+[1]İKTİSAT!D9+[1]GÜVEN!D9+[1]GÜNEŞ!D9+[1]GROUPAMA!D9+[1]GOLD!D9+'[1]CAN SİGORTA'!D9+[1]DAĞLI!D9+[1]CREDİTWEST!D9+[1]COMMERCIAL!D9+'[1]KIBRIS KAPİTAL INS.'!D9+[1]BEY!D9+[1]AXA!D9+[1]EUROCİTY!D9+'[1]AS-CAN'!D9+[1]ANADOLU!D9+'[1]GULF SİGORTA A.Ş.'!D9+'[1]ZİRAAT '!B10+[1]MAPREE!D10+[1]AKFİNANS!D9</f>
        <v>0</v>
      </c>
      <c r="E11" s="1">
        <f>+[1]ZURİCH!E9+[1]ZİRVE!E9+[1]ÜNİVERSAL!E9+[1]TÜRK!E9+[1]TOWER!E9+[1]ŞEKER!E9+[1]SEGURE!E9+[1]AVEON!E9+[1]LİMASOL!E9+[1]KIBRIS!E9+[1]NORTHPRİME!E9+[1]İKTİSAT!E9+[1]GÜVEN!E9+[1]GÜNEŞ!E9+[1]GROUPAMA!E9+[1]GOLD!E9+'[1]CAN SİGORTA'!E9+[1]DAĞLI!E9+[1]CREDİTWEST!E9+[1]COMMERCIAL!E9+'[1]KIBRIS KAPİTAL INS.'!E9+[1]BEY!E9+[1]AXA!E9+[1]EUROCİTY!E9+'[1]AS-CAN'!E9+[1]ANADOLU!E9+'[1]GULF SİGORTA A.Ş.'!E9+'[1]ZİRAAT '!C10+[1]MAPREE!E10+[1]AKFİNANS!E9</f>
        <v>0</v>
      </c>
      <c r="F11" s="1">
        <f>+[1]ZURİCH!F9+[1]ZİRVE!F9+[1]ÜNİVERSAL!F9+[1]TÜRK!F9+[1]TOWER!F9+[1]ŞEKER!F9+[1]SEGURE!F9+[1]AVEON!F9+[1]LİMASOL!F9+[1]KIBRIS!F9+[1]NORTHPRİME!F9+[1]İKTİSAT!F9+[1]GÜVEN!F9+[1]GÜNEŞ!F9+[1]GROUPAMA!F9+[1]GOLD!F9+'[1]CAN SİGORTA'!F9+[1]DAĞLI!F9+[1]CREDİTWEST!F9+[1]COMMERCIAL!F9+'[1]KIBRIS KAPİTAL INS.'!F9+[1]BEY!F9+[1]AXA!F9+[1]EUROCİTY!F9+'[1]AS-CAN'!F9+[1]ANADOLU!F9+'[1]GULF SİGORTA A.Ş.'!F9+'[1]ZİRAAT '!D10+[1]MAPREE!F10+[1]AKFİNANS!F9</f>
        <v>0</v>
      </c>
      <c r="G11" s="1">
        <f>+[1]ZURİCH!G9+[1]ZİRVE!G9+[1]ÜNİVERSAL!G9+[1]TÜRK!G9+[1]TOWER!G9+[1]ŞEKER!G9+[1]SEGURE!G9+[1]AVEON!G9+[1]LİMASOL!G9+[1]KIBRIS!G9+[1]NORTHPRİME!G9+[1]İKTİSAT!G9+[1]GÜVEN!G9+[1]GÜNEŞ!G9+[1]GROUPAMA!G9+[1]GOLD!G9+'[1]CAN SİGORTA'!G9+[1]DAĞLI!G9+[1]CREDİTWEST!G9+[1]COMMERCIAL!G9+'[1]KIBRIS KAPİTAL INS.'!G9+[1]BEY!G9+[1]AXA!G9+[1]EUROCİTY!G9+'[1]AS-CAN'!G9+[1]ANADOLU!G9+'[1]GULF SİGORTA A.Ş.'!G9+'[1]ZİRAAT '!E10+[1]MAPREE!G10+[1]AKFİNANS!G9</f>
        <v>0</v>
      </c>
      <c r="H11" s="1">
        <f>+[1]ZURİCH!H9+[1]ZİRVE!H9+[1]ÜNİVERSAL!H9+[1]TÜRK!H9+[1]TOWER!H9+[1]ŞEKER!H9+[1]SEGURE!H9+[1]AVEON!H9+[1]LİMASOL!H9+[1]KIBRIS!H9+[1]NORTHPRİME!H9+[1]İKTİSAT!H9+[1]GÜVEN!H9+[1]GÜNEŞ!H9+[1]GROUPAMA!H9+[1]GOLD!H9+'[1]CAN SİGORTA'!H9+[1]DAĞLI!H9+[1]CREDİTWEST!H9+[1]COMMERCIAL!H9+'[1]KIBRIS KAPİTAL INS.'!H9+[1]BEY!H9+[1]AXA!H9+[1]EUROCİTY!H9+'[1]AS-CAN'!H9+[1]ANADOLU!H9+'[1]GULF SİGORTA A.Ş.'!H9+'[1]ZİRAAT '!F10+[1]MAPREE!H10+[1]AKFİNANS!H9</f>
        <v>0</v>
      </c>
      <c r="I11" s="1">
        <f>+[1]ZURİCH!I9+[1]ZİRVE!I9+[1]ÜNİVERSAL!I9+[1]TÜRK!I9+[1]TOWER!I9+[1]ŞEKER!I9+[1]SEGURE!I9+[1]AVEON!I9+[1]LİMASOL!I9+[1]KIBRIS!I9+[1]NORTHPRİME!I9+[1]İKTİSAT!I9+[1]GÜVEN!I9+[1]GÜNEŞ!I9+[1]GROUPAMA!I9+[1]GOLD!I9+'[1]CAN SİGORTA'!I9+[1]DAĞLI!I9+[1]CREDİTWEST!I9+[1]COMMERCIAL!I9+'[1]KIBRIS KAPİTAL INS.'!I9+[1]BEY!I9+[1]AXA!I9+[1]EUROCİTY!I9+'[1]AS-CAN'!I9+[1]ANADOLU!I9+'[1]GULF SİGORTA A.Ş.'!I9+'[1]ZİRAAT '!G10+[1]MAPREE!I10+[1]AKFİNANS!I9</f>
        <v>0</v>
      </c>
      <c r="J11" s="1">
        <f>+[1]ZURİCH!J9+[1]ZİRVE!J9+[1]ÜNİVERSAL!J9+[1]TÜRK!J9+[1]TOWER!J9+[1]ŞEKER!J9+[1]SEGURE!J9+[1]AVEON!J9+[1]LİMASOL!J9+[1]KIBRIS!J9+[1]NORTHPRİME!J9+[1]İKTİSAT!J9+[1]GÜVEN!J9+[1]GÜNEŞ!J9+[1]GROUPAMA!J9+[1]GOLD!J9+'[1]CAN SİGORTA'!J9+[1]DAĞLI!J9+[1]CREDİTWEST!J9+[1]COMMERCIAL!J9+'[1]KIBRIS KAPİTAL INS.'!J9+[1]BEY!J9+[1]AXA!J9+[1]EUROCİTY!J9+'[1]AS-CAN'!J9+[1]ANADOLU!J9+'[1]GULF SİGORTA A.Ş.'!J9+'[1]ZİRAAT '!H10+[1]MAPREE!J10+[1]AKFİNANS!J9</f>
        <v>0</v>
      </c>
      <c r="K11" s="1">
        <f>+[1]ZURİCH!K9+[1]ZİRVE!K9+[1]ÜNİVERSAL!K9+[1]TÜRK!K9+[1]TOWER!K9+[1]ŞEKER!K9+[1]SEGURE!K9+[1]AVEON!K9+[1]LİMASOL!K9+[1]KIBRIS!K9+[1]NORTHPRİME!K9+[1]İKTİSAT!K9+[1]GÜVEN!K9+[1]GÜNEŞ!K9+[1]GROUPAMA!K9+[1]GOLD!K9+'[1]CAN SİGORTA'!K9+[1]DAĞLI!K9+[1]CREDİTWEST!K9+[1]COMMERCIAL!K9+'[1]KIBRIS KAPİTAL INS.'!K9+[1]BEY!K9+[1]AXA!K9+[1]EUROCİTY!K9+'[1]AS-CAN'!K9+[1]ANADOLU!K9+'[1]GULF SİGORTA A.Ş.'!K9+'[1]ZİRAAT '!I10+[1]MAPREE!K10+[1]AKFİNANS!K9</f>
        <v>0</v>
      </c>
      <c r="L11" s="1">
        <f t="shared" si="1"/>
        <v>0</v>
      </c>
    </row>
    <row r="12" spans="1:12" x14ac:dyDescent="0.25">
      <c r="A12" s="1"/>
      <c r="B12" s="1"/>
      <c r="C12" s="1" t="s">
        <v>22</v>
      </c>
      <c r="D12" s="1">
        <f>+[1]ZURİCH!D10+[1]ZİRVE!D10+[1]ÜNİVERSAL!D10+[1]TÜRK!D10+[1]TOWER!D10+[1]ŞEKER!D10+[1]SEGURE!D10+[1]AVEON!D10+[1]LİMASOL!D10+[1]KIBRIS!D10+[1]NORTHPRİME!D10+[1]İKTİSAT!D10+[1]GÜVEN!D10+[1]GÜNEŞ!D10+[1]GROUPAMA!D10+[1]GOLD!D10+'[1]CAN SİGORTA'!D10+[1]DAĞLI!D10+[1]CREDİTWEST!D10+[1]COMMERCIAL!D10+'[1]KIBRIS KAPİTAL INS.'!D10+[1]BEY!D10+[1]AXA!D10+[1]EUROCİTY!D10+'[1]AS-CAN'!D10+[1]ANADOLU!D10+'[1]GULF SİGORTA A.Ş.'!D10+'[1]ZİRAAT '!B11+[1]MAPREE!D11+[1]AKFİNANS!D10</f>
        <v>0</v>
      </c>
      <c r="E12" s="1">
        <f>+[1]ZURİCH!E10+[1]ZİRVE!E10+[1]ÜNİVERSAL!E10+[1]TÜRK!E10+[1]TOWER!E10+[1]ŞEKER!E10+[1]SEGURE!E10+[1]AVEON!E10+[1]LİMASOL!E10+[1]KIBRIS!E10+[1]NORTHPRİME!E10+[1]İKTİSAT!E10+[1]GÜVEN!E10+[1]GÜNEŞ!E10+[1]GROUPAMA!E10+[1]GOLD!E10+'[1]CAN SİGORTA'!E10+[1]DAĞLI!E10+[1]CREDİTWEST!E10+[1]COMMERCIAL!E10+'[1]KIBRIS KAPİTAL INS.'!E10+[1]BEY!E10+[1]AXA!E10+[1]EUROCİTY!E10+'[1]AS-CAN'!E10+[1]ANADOLU!E10+'[1]GULF SİGORTA A.Ş.'!E10+'[1]ZİRAAT '!C11+[1]MAPREE!E11+[1]AKFİNANS!E10</f>
        <v>0</v>
      </c>
      <c r="F12" s="1">
        <f>+[1]ZURİCH!F10+[1]ZİRVE!F10+[1]ÜNİVERSAL!F10+[1]TÜRK!F10+[1]TOWER!F10+[1]ŞEKER!F10+[1]SEGURE!F10+[1]AVEON!F10+[1]LİMASOL!F10+[1]KIBRIS!F10+[1]NORTHPRİME!F10+[1]İKTİSAT!F10+[1]GÜVEN!F10+[1]GÜNEŞ!F10+[1]GROUPAMA!F10+[1]GOLD!F10+'[1]CAN SİGORTA'!F10+[1]DAĞLI!F10+[1]CREDİTWEST!F10+[1]COMMERCIAL!F10+'[1]KIBRIS KAPİTAL INS.'!F10+[1]BEY!F10+[1]AXA!F10+[1]EUROCİTY!F10+'[1]AS-CAN'!F10+[1]ANADOLU!F10+'[1]GULF SİGORTA A.Ş.'!F10+'[1]ZİRAAT '!D11+[1]MAPREE!F11+[1]AKFİNANS!F10</f>
        <v>0</v>
      </c>
      <c r="G12" s="1">
        <f>+[1]ZURİCH!G10+[1]ZİRVE!G10+[1]ÜNİVERSAL!G10+[1]TÜRK!G10+[1]TOWER!G10+[1]ŞEKER!G10+[1]SEGURE!G10+[1]AVEON!G10+[1]LİMASOL!G10+[1]KIBRIS!G10+[1]NORTHPRİME!G10+[1]İKTİSAT!G10+[1]GÜVEN!G10+[1]GÜNEŞ!G10+[1]GROUPAMA!G10+[1]GOLD!G10+'[1]CAN SİGORTA'!G10+[1]DAĞLI!G10+[1]CREDİTWEST!G10+[1]COMMERCIAL!G10+'[1]KIBRIS KAPİTAL INS.'!G10+[1]BEY!G10+[1]AXA!G10+[1]EUROCİTY!G10+'[1]AS-CAN'!G10+[1]ANADOLU!G10+'[1]GULF SİGORTA A.Ş.'!G10+'[1]ZİRAAT '!E11+[1]MAPREE!G11+[1]AKFİNANS!G10</f>
        <v>0</v>
      </c>
      <c r="H12" s="1">
        <f>+[1]ZURİCH!H10+[1]ZİRVE!H10+[1]ÜNİVERSAL!H10+[1]TÜRK!H10+[1]TOWER!H10+[1]ŞEKER!H10+[1]SEGURE!H10+[1]AVEON!H10+[1]LİMASOL!H10+[1]KIBRIS!H10+[1]NORTHPRİME!H10+[1]İKTİSAT!H10+[1]GÜVEN!H10+[1]GÜNEŞ!H10+[1]GROUPAMA!H10+[1]GOLD!H10+'[1]CAN SİGORTA'!H10+[1]DAĞLI!H10+[1]CREDİTWEST!H10+[1]COMMERCIAL!H10+'[1]KIBRIS KAPİTAL INS.'!H10+[1]BEY!H10+[1]AXA!H10+[1]EUROCİTY!H10+'[1]AS-CAN'!H10+[1]ANADOLU!H10+'[1]GULF SİGORTA A.Ş.'!H10+'[1]ZİRAAT '!F11+[1]MAPREE!H11+[1]AKFİNANS!H10</f>
        <v>0</v>
      </c>
      <c r="I12" s="1">
        <f>+[1]ZURİCH!I10+[1]ZİRVE!I10+[1]ÜNİVERSAL!I10+[1]TÜRK!I10+[1]TOWER!I10+[1]ŞEKER!I10+[1]SEGURE!I10+[1]AVEON!I10+[1]LİMASOL!I10+[1]KIBRIS!I10+[1]NORTHPRİME!I10+[1]İKTİSAT!I10+[1]GÜVEN!I10+[1]GÜNEŞ!I10+[1]GROUPAMA!I10+[1]GOLD!I10+'[1]CAN SİGORTA'!I10+[1]DAĞLI!I10+[1]CREDİTWEST!I10+[1]COMMERCIAL!I10+'[1]KIBRIS KAPİTAL INS.'!I10+[1]BEY!I10+[1]AXA!I10+[1]EUROCİTY!I10+'[1]AS-CAN'!I10+[1]ANADOLU!I10+'[1]GULF SİGORTA A.Ş.'!I10+'[1]ZİRAAT '!G11+[1]MAPREE!I11+[1]AKFİNANS!I10</f>
        <v>0</v>
      </c>
      <c r="J12" s="1">
        <f>+[1]ZURİCH!J10+[1]ZİRVE!J10+[1]ÜNİVERSAL!J10+[1]TÜRK!J10+[1]TOWER!J10+[1]ŞEKER!J10+[1]SEGURE!J10+[1]AVEON!J10+[1]LİMASOL!J10+[1]KIBRIS!J10+[1]NORTHPRİME!J10+[1]İKTİSAT!J10+[1]GÜVEN!J10+[1]GÜNEŞ!J10+[1]GROUPAMA!J10+[1]GOLD!J10+'[1]CAN SİGORTA'!J10+[1]DAĞLI!J10+[1]CREDİTWEST!J10+[1]COMMERCIAL!J10+'[1]KIBRIS KAPİTAL INS.'!J10+[1]BEY!J10+[1]AXA!J10+[1]EUROCİTY!J10+'[1]AS-CAN'!J10+[1]ANADOLU!J10+'[1]GULF SİGORTA A.Ş.'!J10+'[1]ZİRAAT '!H11+[1]MAPREE!J11+[1]AKFİNANS!J10</f>
        <v>0</v>
      </c>
      <c r="K12" s="1">
        <f>+[1]ZURİCH!K10+[1]ZİRVE!K10+[1]ÜNİVERSAL!K10+[1]TÜRK!K10+[1]TOWER!K10+[1]ŞEKER!K10+[1]SEGURE!K10+[1]AVEON!K10+[1]LİMASOL!K10+[1]KIBRIS!K10+[1]NORTHPRİME!K10+[1]İKTİSAT!K10+[1]GÜVEN!K10+[1]GÜNEŞ!K10+[1]GROUPAMA!K10+[1]GOLD!K10+'[1]CAN SİGORTA'!K10+[1]DAĞLI!K10+[1]CREDİTWEST!K10+[1]COMMERCIAL!K10+'[1]KIBRIS KAPİTAL INS.'!K10+[1]BEY!K10+[1]AXA!K10+[1]EUROCİTY!K10+'[1]AS-CAN'!K10+[1]ANADOLU!K10+'[1]GULF SİGORTA A.Ş.'!K10+'[1]ZİRAAT '!I11+[1]MAPREE!K11+[1]AKFİNANS!K10</f>
        <v>0</v>
      </c>
      <c r="L12" s="1">
        <f t="shared" si="1"/>
        <v>0</v>
      </c>
    </row>
    <row r="13" spans="1:12" x14ac:dyDescent="0.25">
      <c r="A13" s="1"/>
      <c r="B13" s="1"/>
      <c r="C13" s="1" t="s">
        <v>23</v>
      </c>
      <c r="D13" s="1">
        <f>+[1]ZURİCH!D11+[1]ZİRVE!D11+[1]ÜNİVERSAL!D11+[1]TÜRK!D11+[1]TOWER!D11+[1]ŞEKER!D11+[1]SEGURE!D11+[1]AVEON!D11+[1]LİMASOL!D11+[1]KIBRIS!D11+[1]NORTHPRİME!D11+[1]İKTİSAT!D11+[1]GÜVEN!D11+[1]GÜNEŞ!D11+[1]GROUPAMA!D11+[1]GOLD!D11+'[1]CAN SİGORTA'!D11+[1]DAĞLI!D11+[1]CREDİTWEST!D11+[1]COMMERCIAL!D11+'[1]KIBRIS KAPİTAL INS.'!D11+[1]BEY!D11+[1]AXA!D11+[1]EUROCİTY!D11+'[1]AS-CAN'!D11+[1]ANADOLU!D11+'[1]GULF SİGORTA A.Ş.'!D11+'[1]ZİRAAT '!B12+[1]MAPREE!D12+[1]AKFİNANS!D11</f>
        <v>0</v>
      </c>
      <c r="E13" s="1">
        <f>+[1]ZURİCH!E11+[1]ZİRVE!E11+[1]ÜNİVERSAL!E11+[1]TÜRK!E11+[1]TOWER!E11+[1]ŞEKER!E11+[1]SEGURE!E11+[1]AVEON!E11+[1]LİMASOL!E11+[1]KIBRIS!E11+[1]NORTHPRİME!E11+[1]İKTİSAT!E11+[1]GÜVEN!E11+[1]GÜNEŞ!E11+[1]GROUPAMA!E11+[1]GOLD!E11+'[1]CAN SİGORTA'!E11+[1]DAĞLI!E11+[1]CREDİTWEST!E11+[1]COMMERCIAL!E11+'[1]KIBRIS KAPİTAL INS.'!E11+[1]BEY!E11+[1]AXA!E11+[1]EUROCİTY!E11+'[1]AS-CAN'!E11+[1]ANADOLU!E11+'[1]GULF SİGORTA A.Ş.'!E11+'[1]ZİRAAT '!C12+[1]MAPREE!E12+[1]AKFİNANS!E11</f>
        <v>0</v>
      </c>
      <c r="F13" s="1">
        <f>+[1]ZURİCH!F11+[1]ZİRVE!F11+[1]ÜNİVERSAL!F11+[1]TÜRK!F11+[1]TOWER!F11+[1]ŞEKER!F11+[1]SEGURE!F11+[1]AVEON!F11+[1]LİMASOL!F11+[1]KIBRIS!F11+[1]NORTHPRİME!F11+[1]İKTİSAT!F11+[1]GÜVEN!F11+[1]GÜNEŞ!F11+[1]GROUPAMA!F11+[1]GOLD!F11+'[1]CAN SİGORTA'!F11+[1]DAĞLI!F11+[1]CREDİTWEST!F11+[1]COMMERCIAL!F11+'[1]KIBRIS KAPİTAL INS.'!F11+[1]BEY!F11+[1]AXA!F11+[1]EUROCİTY!F11+'[1]AS-CAN'!F11+[1]ANADOLU!F11+'[1]GULF SİGORTA A.Ş.'!F11+'[1]ZİRAAT '!D12+[1]MAPREE!F12+[1]AKFİNANS!F11</f>
        <v>0</v>
      </c>
      <c r="G13" s="1">
        <f>+[1]ZURİCH!G11+[1]ZİRVE!G11+[1]ÜNİVERSAL!G11+[1]TÜRK!G11+[1]TOWER!G11+[1]ŞEKER!G11+[1]SEGURE!G11+[1]AVEON!G11+[1]LİMASOL!G11+[1]KIBRIS!G11+[1]NORTHPRİME!G11+[1]İKTİSAT!G11+[1]GÜVEN!G11+[1]GÜNEŞ!G11+[1]GROUPAMA!G11+[1]GOLD!G11+'[1]CAN SİGORTA'!G11+[1]DAĞLI!G11+[1]CREDİTWEST!G11+[1]COMMERCIAL!G11+'[1]KIBRIS KAPİTAL INS.'!G11+[1]BEY!G11+[1]AXA!G11+[1]EUROCİTY!G11+'[1]AS-CAN'!G11+[1]ANADOLU!G11+'[1]GULF SİGORTA A.Ş.'!G11+'[1]ZİRAAT '!E12+[1]MAPREE!G12+[1]AKFİNANS!G11</f>
        <v>0</v>
      </c>
      <c r="H13" s="1">
        <f>+[1]ZURİCH!H11+[1]ZİRVE!H11+[1]ÜNİVERSAL!H11+[1]TÜRK!H11+[1]TOWER!H11+[1]ŞEKER!H11+[1]SEGURE!H11+[1]AVEON!H11+[1]LİMASOL!H11+[1]KIBRIS!H11+[1]NORTHPRİME!H11+[1]İKTİSAT!H11+[1]GÜVEN!H11+[1]GÜNEŞ!H11+[1]GROUPAMA!H11+[1]GOLD!H11+'[1]CAN SİGORTA'!H11+[1]DAĞLI!H11+[1]CREDİTWEST!H11+[1]COMMERCIAL!H11+'[1]KIBRIS KAPİTAL INS.'!H11+[1]BEY!H11+[1]AXA!H11+[1]EUROCİTY!H11+'[1]AS-CAN'!H11+[1]ANADOLU!H11+'[1]GULF SİGORTA A.Ş.'!H11+'[1]ZİRAAT '!F12+[1]MAPREE!H12+[1]AKFİNANS!H11</f>
        <v>0</v>
      </c>
      <c r="I13" s="1">
        <f>+[1]ZURİCH!I11+[1]ZİRVE!I11+[1]ÜNİVERSAL!I11+[1]TÜRK!I11+[1]TOWER!I11+[1]ŞEKER!I11+[1]SEGURE!I11+[1]AVEON!I11+[1]LİMASOL!I11+[1]KIBRIS!I11+[1]NORTHPRİME!I11+[1]İKTİSAT!I11+[1]GÜVEN!I11+[1]GÜNEŞ!I11+[1]GROUPAMA!I11+[1]GOLD!I11+'[1]CAN SİGORTA'!I11+[1]DAĞLI!I11+[1]CREDİTWEST!I11+[1]COMMERCIAL!I11+'[1]KIBRIS KAPİTAL INS.'!I11+[1]BEY!I11+[1]AXA!I11+[1]EUROCİTY!I11+'[1]AS-CAN'!I11+[1]ANADOLU!I11+'[1]GULF SİGORTA A.Ş.'!I11+'[1]ZİRAAT '!G12+[1]MAPREE!I12+[1]AKFİNANS!I11</f>
        <v>0</v>
      </c>
      <c r="J13" s="1">
        <f>+[1]ZURİCH!J11+[1]ZİRVE!J11+[1]ÜNİVERSAL!J11+[1]TÜRK!J11+[1]TOWER!J11+[1]ŞEKER!J11+[1]SEGURE!J11+[1]AVEON!J11+[1]LİMASOL!J11+[1]KIBRIS!J11+[1]NORTHPRİME!J11+[1]İKTİSAT!J11+[1]GÜVEN!J11+[1]GÜNEŞ!J11+[1]GROUPAMA!J11+[1]GOLD!J11+'[1]CAN SİGORTA'!J11+[1]DAĞLI!J11+[1]CREDİTWEST!J11+[1]COMMERCIAL!J11+'[1]KIBRIS KAPİTAL INS.'!J11+[1]BEY!J11+[1]AXA!J11+[1]EUROCİTY!J11+'[1]AS-CAN'!J11+[1]ANADOLU!J11+'[1]GULF SİGORTA A.Ş.'!J11+'[1]ZİRAAT '!H12+[1]MAPREE!J12+[1]AKFİNANS!J11</f>
        <v>0</v>
      </c>
      <c r="K13" s="1">
        <f>+[1]ZURİCH!K11+[1]ZİRVE!K11+[1]ÜNİVERSAL!K11+[1]TÜRK!K11+[1]TOWER!K11+[1]ŞEKER!K11+[1]SEGURE!K11+[1]AVEON!K11+[1]LİMASOL!K11+[1]KIBRIS!K11+[1]NORTHPRİME!K11+[1]İKTİSAT!K11+[1]GÜVEN!K11+[1]GÜNEŞ!K11+[1]GROUPAMA!K11+[1]GOLD!K11+'[1]CAN SİGORTA'!K11+[1]DAĞLI!K11+[1]CREDİTWEST!K11+[1]COMMERCIAL!K11+'[1]KIBRIS KAPİTAL INS.'!K11+[1]BEY!K11+[1]AXA!K11+[1]EUROCİTY!K11+'[1]AS-CAN'!K11+[1]ANADOLU!K11+'[1]GULF SİGORTA A.Ş.'!K11+'[1]ZİRAAT '!I12+[1]MAPREE!K12+[1]AKFİNANS!K11</f>
        <v>0</v>
      </c>
      <c r="L13" s="1">
        <f t="shared" si="1"/>
        <v>0</v>
      </c>
    </row>
    <row r="14" spans="1:12" x14ac:dyDescent="0.25">
      <c r="A14" s="1"/>
      <c r="B14" s="1"/>
      <c r="C14" s="1" t="s">
        <v>24</v>
      </c>
      <c r="D14" s="1">
        <f>+[1]ZURİCH!D12+[1]ZİRVE!D12+[1]ÜNİVERSAL!D12+[1]TÜRK!D12+[1]TOWER!D12+[1]ŞEKER!D12+[1]SEGURE!D12+[1]AVEON!D12+[1]LİMASOL!D12+[1]KIBRIS!D12+[1]NORTHPRİME!D12+[1]İKTİSAT!D12+[1]GÜVEN!D12+[1]GÜNEŞ!D12+[1]GROUPAMA!D12+[1]GOLD!D12+'[1]CAN SİGORTA'!D12+[1]DAĞLI!D12+[1]CREDİTWEST!D12+[1]COMMERCIAL!D12+'[1]KIBRIS KAPİTAL INS.'!D12+[1]BEY!D12+[1]AXA!D12+[1]EUROCİTY!D12+'[1]AS-CAN'!D12+[1]ANADOLU!D12+'[1]GULF SİGORTA A.Ş.'!D12+'[1]ZİRAAT '!B13+[1]MAPREE!D13+[1]AKFİNANS!D12</f>
        <v>-49746</v>
      </c>
      <c r="E14" s="1">
        <f>+[1]ZURİCH!E12+[1]ZİRVE!E12+[1]ÜNİVERSAL!E12+[1]TÜRK!E12+[1]TOWER!E12+[1]ŞEKER!E12+[1]SEGURE!E12+[1]AVEON!E12+[1]LİMASOL!E12+[1]KIBRIS!E12+[1]NORTHPRİME!E12+[1]İKTİSAT!E12+[1]GÜVEN!E12+[1]GÜNEŞ!E12+[1]GROUPAMA!E12+[1]GOLD!E12+'[1]CAN SİGORTA'!E12+[1]DAĞLI!E12+[1]CREDİTWEST!E12+[1]COMMERCIAL!E12+'[1]KIBRIS KAPİTAL INS.'!E12+[1]BEY!E12+[1]AXA!E12+[1]EUROCİTY!E12+'[1]AS-CAN'!E12+[1]ANADOLU!E12+'[1]GULF SİGORTA A.Ş.'!E12+'[1]ZİRAAT '!C13+[1]MAPREE!E13+[1]AKFİNANS!E12</f>
        <v>-888</v>
      </c>
      <c r="F14" s="1">
        <f>+[1]ZURİCH!F12+[1]ZİRVE!F12+[1]ÜNİVERSAL!F12+[1]TÜRK!F12+[1]TOWER!F12+[1]ŞEKER!F12+[1]SEGURE!F12+[1]AVEON!F12+[1]LİMASOL!F12+[1]KIBRIS!F12+[1]NORTHPRİME!F12+[1]İKTİSAT!F12+[1]GÜVEN!F12+[1]GÜNEŞ!F12+[1]GROUPAMA!F12+[1]GOLD!F12+'[1]CAN SİGORTA'!F12+[1]DAĞLI!F12+[1]CREDİTWEST!F12+[1]COMMERCIAL!F12+'[1]KIBRIS KAPİTAL INS.'!F12+[1]BEY!F12+[1]AXA!F12+[1]EUROCİTY!F12+'[1]AS-CAN'!F12+[1]ANADOLU!F12+'[1]GULF SİGORTA A.Ş.'!F12+'[1]ZİRAAT '!D13+[1]MAPREE!F13+[1]AKFİNANS!F12</f>
        <v>-58949</v>
      </c>
      <c r="G14" s="1">
        <f>+[1]ZURİCH!G12+[1]ZİRVE!G12+[1]ÜNİVERSAL!G12+[1]TÜRK!G12+[1]TOWER!G12+[1]ŞEKER!G12+[1]SEGURE!G12+[1]AVEON!G12+[1]LİMASOL!G12+[1]KIBRIS!G12+[1]NORTHPRİME!G12+[1]İKTİSAT!G12+[1]GÜVEN!G12+[1]GÜNEŞ!G12+[1]GROUPAMA!G12+[1]GOLD!G12+'[1]CAN SİGORTA'!G12+[1]DAĞLI!G12+[1]CREDİTWEST!G12+[1]COMMERCIAL!G12+'[1]KIBRIS KAPİTAL INS.'!G12+[1]BEY!G12+[1]AXA!G12+[1]EUROCİTY!G12+'[1]AS-CAN'!G12+[1]ANADOLU!G12+'[1]GULF SİGORTA A.Ş.'!G12+'[1]ZİRAAT '!E13+[1]MAPREE!G13+[1]AKFİNANS!G12</f>
        <v>0</v>
      </c>
      <c r="H14" s="1">
        <f>+[1]ZURİCH!H12+[1]ZİRVE!H12+[1]ÜNİVERSAL!H12+[1]TÜRK!H12+[1]TOWER!H12+[1]ŞEKER!H12+[1]SEGURE!H12+[1]AVEON!H12+[1]LİMASOL!H12+[1]KIBRIS!H12+[1]NORTHPRİME!H12+[1]İKTİSAT!H12+[1]GÜVEN!H12+[1]GÜNEŞ!H12+[1]GROUPAMA!H12+[1]GOLD!H12+'[1]CAN SİGORTA'!H12+[1]DAĞLI!H12+[1]CREDİTWEST!H12+[1]COMMERCIAL!H12+'[1]KIBRIS KAPİTAL INS.'!H12+[1]BEY!H12+[1]AXA!H12+[1]EUROCİTY!H12+'[1]AS-CAN'!H12+[1]ANADOLU!H12+'[1]GULF SİGORTA A.Ş.'!H12+'[1]ZİRAAT '!F13+[1]MAPREE!H13+[1]AKFİNANS!H12</f>
        <v>869</v>
      </c>
      <c r="I14" s="1">
        <f>+[1]ZURİCH!I12+[1]ZİRVE!I12+[1]ÜNİVERSAL!I12+[1]TÜRK!I12+[1]TOWER!I12+[1]ŞEKER!I12+[1]SEGURE!I12+[1]AVEON!I12+[1]LİMASOL!I12+[1]KIBRIS!I12+[1]NORTHPRİME!I12+[1]İKTİSAT!I12+[1]GÜVEN!I12+[1]GÜNEŞ!I12+[1]GROUPAMA!I12+[1]GOLD!I12+'[1]CAN SİGORTA'!I12+[1]DAĞLI!I12+[1]CREDİTWEST!I12+[1]COMMERCIAL!I12+'[1]KIBRIS KAPİTAL INS.'!I12+[1]BEY!I12+[1]AXA!I12+[1]EUROCİTY!I12+'[1]AS-CAN'!I12+[1]ANADOLU!I12+'[1]GULF SİGORTA A.Ş.'!I12+'[1]ZİRAAT '!G13+[1]MAPREE!I13+[1]AKFİNANS!I12</f>
        <v>0</v>
      </c>
      <c r="J14" s="1">
        <f>+[1]ZURİCH!J12+[1]ZİRVE!J12+[1]ÜNİVERSAL!J12+[1]TÜRK!J12+[1]TOWER!J12+[1]ŞEKER!J12+[1]SEGURE!J12+[1]AVEON!J12+[1]LİMASOL!J12+[1]KIBRIS!J12+[1]NORTHPRİME!J12+[1]İKTİSAT!J12+[1]GÜVEN!J12+[1]GÜNEŞ!J12+[1]GROUPAMA!J12+[1]GOLD!J12+'[1]CAN SİGORTA'!J12+[1]DAĞLI!J12+[1]CREDİTWEST!J12+[1]COMMERCIAL!J12+'[1]KIBRIS KAPİTAL INS.'!J12+[1]BEY!J12+[1]AXA!J12+[1]EUROCİTY!J12+'[1]AS-CAN'!J12+[1]ANADOLU!J12+'[1]GULF SİGORTA A.Ş.'!J12+'[1]ZİRAAT '!H13+[1]MAPREE!J13+[1]AKFİNANS!J12</f>
        <v>0</v>
      </c>
      <c r="K14" s="1">
        <f>+[1]ZURİCH!K12+[1]ZİRVE!K12+[1]ÜNİVERSAL!K12+[1]TÜRK!K12+[1]TOWER!K12+[1]ŞEKER!K12+[1]SEGURE!K12+[1]AVEON!K12+[1]LİMASOL!K12+[1]KIBRIS!K12+[1]NORTHPRİME!K12+[1]İKTİSAT!K12+[1]GÜVEN!K12+[1]GÜNEŞ!K12+[1]GROUPAMA!K12+[1]GOLD!K12+'[1]CAN SİGORTA'!K12+[1]DAĞLI!K12+[1]CREDİTWEST!K12+[1]COMMERCIAL!K12+'[1]KIBRIS KAPİTAL INS.'!K12+[1]BEY!K12+[1]AXA!K12+[1]EUROCİTY!K12+'[1]AS-CAN'!K12+[1]ANADOLU!K12+'[1]GULF SİGORTA A.Ş.'!K12+'[1]ZİRAAT '!I13+[1]MAPREE!K13+[1]AKFİNANS!K12</f>
        <v>-1101</v>
      </c>
      <c r="L14" s="1">
        <f t="shared" si="1"/>
        <v>-109815</v>
      </c>
    </row>
    <row r="15" spans="1:12" x14ac:dyDescent="0.25">
      <c r="A15" s="1"/>
      <c r="B15" s="1" t="s">
        <v>25</v>
      </c>
      <c r="C15" s="1" t="s">
        <v>26</v>
      </c>
      <c r="D15" s="1">
        <f>+D16+D17+D18+D19+D20+D21</f>
        <v>13975919.210000001</v>
      </c>
      <c r="E15" s="1">
        <f>+E16+E17+E18+E19+E20+E21</f>
        <v>1256237.3500000001</v>
      </c>
      <c r="F15" s="1">
        <f>+F16+F17+F18+F19+F20+F21</f>
        <v>40464051.549999997</v>
      </c>
      <c r="G15" s="1">
        <f>+G16+G17+G18+G19+G20+G21</f>
        <v>15777390.190000001</v>
      </c>
      <c r="H15" s="1">
        <f>+[1]ZURİCH!H13+[1]ZİRVE!H13+[1]ÜNİVERSAL!H13+[1]TÜRK!H13+[1]TOWER!H13+[1]ŞEKER!H13+[1]SEGURE!H13+[1]AVEON!H13+[1]LİMASOL!H13+[1]KIBRIS!H13+[1]NORTHPRİME!H13+[1]İKTİSAT!H13+[1]GÜVEN!H13+[1]GÜNEŞ!H13+[1]GROUPAMA!H13+[1]GOLD!H13+'[1]CAN SİGORTA'!H13+[1]DAĞLI!H13+[1]CREDİTWEST!H13+[1]COMMERCIAL!H13+'[1]KIBRIS KAPİTAL INS.'!H13+[1]BEY!H13+[1]AXA!H13+[1]EUROCİTY!H13+'[1]AS-CAN'!H13+[1]ANADOLU!H13+'[1]GULF SİGORTA A.Ş.'!H13</f>
        <v>3739467.49</v>
      </c>
      <c r="I15" s="1">
        <f>+I16+I17+I18+I19+I20+I21</f>
        <v>0</v>
      </c>
      <c r="J15" s="1">
        <f>+J16+J17+J18+J19+J20+J21</f>
        <v>282604</v>
      </c>
      <c r="K15" s="1">
        <f>+K16+K17+K18+K19+K20+K21</f>
        <v>3283355.57</v>
      </c>
      <c r="L15" s="1">
        <f t="shared" si="1"/>
        <v>78779025.359999999</v>
      </c>
    </row>
    <row r="16" spans="1:12" x14ac:dyDescent="0.25">
      <c r="A16" s="1"/>
      <c r="B16" s="1"/>
      <c r="C16" s="1" t="s">
        <v>27</v>
      </c>
      <c r="D16" s="1">
        <f>+[1]ZURİCH!D14+[1]ZİRVE!D14+[1]ÜNİVERSAL!D14+[1]TÜRK!D14+[1]TOWER!D14+[1]ŞEKER!D14+[1]SEGURE!D14+[1]AVEON!D14+[1]LİMASOL!D14+[1]KIBRIS!D14+[1]NORTHPRİME!D14+[1]İKTİSAT!D14+[1]GÜVEN!D14+[1]GÜNEŞ!D14+[1]GROUPAMA!D14+[1]GOLD!D14+'[1]CAN SİGORTA'!D14+[1]DAĞLI!D14+[1]CREDİTWEST!D14+[1]COMMERCIAL!D14+'[1]KIBRIS KAPİTAL INS.'!D14+[1]BEY!D14+[1]AXA!D14+[1]EUROCİTY!D14+'[1]AS-CAN'!D14+[1]ANADOLU!D14+'[1]GULF SİGORTA A.Ş.'!D14+'[1]ZİRAAT '!B15+[1]MAPREE!D15+[1]AKFİNANS!D14</f>
        <v>9845552.9299999997</v>
      </c>
      <c r="E16" s="1">
        <f>+[1]ZURİCH!E14+[1]ZİRVE!E14+[1]ÜNİVERSAL!E14+[1]TÜRK!E14+[1]TOWER!E14+[1]ŞEKER!E14+[1]SEGURE!E14+[1]AVEON!E14+[1]LİMASOL!E14+[1]KIBRIS!E14+[1]NORTHPRİME!E14+[1]İKTİSAT!E14+[1]GÜVEN!E14+[1]GÜNEŞ!E14+[1]GROUPAMA!E14+[1]GOLD!E14+'[1]CAN SİGORTA'!E14+[1]DAĞLI!E14+[1]CREDİTWEST!E14+[1]COMMERCIAL!E14+'[1]KIBRIS KAPİTAL INS.'!E14+[1]BEY!E14+[1]AXA!E14+[1]EUROCİTY!E14+'[1]AS-CAN'!E14+[1]ANADOLU!E14+'[1]GULF SİGORTA A.Ş.'!E14+'[1]ZİRAAT '!C15+[1]MAPREE!E15+[1]AKFİNANS!E14</f>
        <v>999038.34</v>
      </c>
      <c r="F16" s="1">
        <f>+[1]ZURİCH!F14+[1]ZİRVE!F14+[1]ÜNİVERSAL!F14+[1]TÜRK!F14+[1]TOWER!F14+[1]ŞEKER!F14+[1]SEGURE!F14+[1]AVEON!F14+[1]LİMASOL!F14+[1]KIBRIS!F14+[1]NORTHPRİME!F14+[1]İKTİSAT!F14+[1]GÜVEN!F14+[1]GÜNEŞ!F14+[1]GROUPAMA!F14+[1]GOLD!F14+'[1]CAN SİGORTA'!F14+[1]DAĞLI!F14+[1]CREDİTWEST!F14+[1]COMMERCIAL!F14+'[1]KIBRIS KAPİTAL INS.'!F14+[1]BEY!F14+[1]AXA!F14+[1]EUROCİTY!F14+'[1]AS-CAN'!F14+[1]ANADOLU!F14+'[1]GULF SİGORTA A.Ş.'!F14+'[1]ZİRAAT '!D15+[1]MAPREE!F15+[1]AKFİNANS!F14</f>
        <v>26924596.27</v>
      </c>
      <c r="G16" s="1">
        <f>+[1]ZURİCH!G14+[1]ZİRVE!G14+[1]ÜNİVERSAL!G14+[1]TÜRK!G14+[1]TOWER!G14+[1]ŞEKER!G14+[1]SEGURE!G14+[1]AVEON!G14+[1]LİMASOL!G14+[1]KIBRIS!G14+[1]NORTHPRİME!G14+[1]İKTİSAT!G14+[1]GÜVEN!G14+[1]GÜNEŞ!G14+[1]GROUPAMA!G14+[1]GOLD!G14+'[1]CAN SİGORTA'!G14+[1]DAĞLI!G14+[1]CREDİTWEST!G14+[1]COMMERCIAL!G14+'[1]KIBRIS KAPİTAL INS.'!G14+[1]BEY!G14+[1]AXA!G14+[1]EUROCİTY!G14+'[1]AS-CAN'!G14+[1]ANADOLU!G14+'[1]GULF SİGORTA A.Ş.'!G14+'[1]ZİRAAT '!E15+[1]MAPREE!G15+[1]AKFİNANS!G14</f>
        <v>7290012.0700000012</v>
      </c>
      <c r="H16" s="1">
        <f>+[1]ZURİCH!H14+[1]ZİRVE!H14+[1]ÜNİVERSAL!H14+[1]TÜRK!H14+[1]TOWER!H14+[1]ŞEKER!H14+[1]SEGURE!H14+[1]AVEON!H14+[1]LİMASOL!H14+[1]KIBRIS!H14+[1]NORTHPRİME!H14+[1]İKTİSAT!H14+[1]GÜVEN!H14+[1]GÜNEŞ!H14+[1]GROUPAMA!H14+[1]GOLD!H14+'[1]CAN SİGORTA'!H14+[1]DAĞLI!H14+[1]CREDİTWEST!H14+[1]COMMERCIAL!H14+'[1]KIBRIS KAPİTAL INS.'!H14+[1]BEY!H14+[1]AXA!H14+[1]EUROCİTY!H14+'[1]AS-CAN'!H14+[1]ANADOLU!H14+'[1]GULF SİGORTA A.Ş.'!H14+'[1]ZİRAAT '!F15+[1]MAPREE!H15+[1]AKFİNANS!H14</f>
        <v>2144550.2999999998</v>
      </c>
      <c r="I16" s="1">
        <f>+[1]ZURİCH!I14+[1]ZİRVE!I14+[1]ÜNİVERSAL!I14+[1]TÜRK!I14+[1]TOWER!I14+[1]ŞEKER!I14+[1]SEGURE!I14+[1]AVEON!I14+[1]LİMASOL!I14+[1]KIBRIS!I14+[1]NORTHPRİME!I14+[1]İKTİSAT!I14+[1]GÜVEN!I14+[1]GÜNEŞ!I14+[1]GROUPAMA!I14+[1]GOLD!I14+'[1]CAN SİGORTA'!I14+[1]DAĞLI!I14+[1]CREDİTWEST!I14+[1]COMMERCIAL!I14+'[1]KIBRIS KAPİTAL INS.'!I14+[1]BEY!I14+[1]AXA!I14+[1]EUROCİTY!I14+'[1]AS-CAN'!I14+[1]ANADOLU!I14+'[1]GULF SİGORTA A.Ş.'!I14+'[1]ZİRAAT '!G15+[1]MAPREE!I15+[1]AKFİNANS!I14</f>
        <v>0</v>
      </c>
      <c r="J16" s="1">
        <f>+[1]ZURİCH!J14+[1]ZİRVE!J14+[1]ÜNİVERSAL!J14+[1]TÜRK!J14+[1]TOWER!J14+[1]ŞEKER!J14+[1]SEGURE!J14+[1]AVEON!J14+[1]LİMASOL!J14+[1]KIBRIS!J14+[1]NORTHPRİME!J14+[1]İKTİSAT!J14+[1]GÜVEN!J14+[1]GÜNEŞ!J14+[1]GROUPAMA!J14+[1]GOLD!J14+'[1]CAN SİGORTA'!J14+[1]DAĞLI!J14+[1]CREDİTWEST!J14+[1]COMMERCIAL!J14+'[1]KIBRIS KAPİTAL INS.'!J14+[1]BEY!J14+[1]AXA!J14+[1]EUROCİTY!J14+'[1]AS-CAN'!J14+[1]ANADOLU!J14+'[1]GULF SİGORTA A.Ş.'!J14+'[1]ZİRAAT '!H15+[1]MAPREE!J15+[1]AKFİNANS!J14</f>
        <v>282603</v>
      </c>
      <c r="K16" s="1">
        <f>+[1]ZURİCH!K14+[1]ZİRVE!K14+[1]ÜNİVERSAL!K14+[1]TÜRK!K14+[1]TOWER!K14+[1]ŞEKER!K14+[1]SEGURE!K14+[1]AVEON!K14+[1]LİMASOL!K14+[1]KIBRIS!K14+[1]NORTHPRİME!K14+[1]İKTİSAT!K14+[1]GÜVEN!K14+[1]GÜNEŞ!K14+[1]GROUPAMA!K14+[1]GOLD!K14+'[1]CAN SİGORTA'!K14+[1]DAĞLI!K14+[1]CREDİTWEST!K14+[1]COMMERCIAL!K14+'[1]KIBRIS KAPİTAL INS.'!K14+[1]BEY!K14+[1]AXA!K14+[1]EUROCİTY!K14+'[1]AS-CAN'!K14+[1]ANADOLU!K14+'[1]GULF SİGORTA A.Ş.'!K14+'[1]ZİRAAT '!I15+[1]MAPREE!K15+[1]AKFİNANS!K14</f>
        <v>3155048</v>
      </c>
      <c r="L16" s="1">
        <f t="shared" si="1"/>
        <v>50641400.910000004</v>
      </c>
    </row>
    <row r="17" spans="1:12" x14ac:dyDescent="0.25">
      <c r="A17" s="1"/>
      <c r="B17" s="1"/>
      <c r="C17" s="1" t="s">
        <v>28</v>
      </c>
      <c r="D17" s="1">
        <f>+[1]ZURİCH!D15+[1]ZİRVE!D15+[1]ÜNİVERSAL!D15+[1]TÜRK!D15+[1]TOWER!D15+[1]ŞEKER!D15+[1]SEGURE!D15+[1]AVEON!D15+[1]LİMASOL!D15+[1]KIBRIS!D15+[1]NORTHPRİME!D15+[1]İKTİSAT!D15+[1]GÜVEN!D15+[1]GÜNEŞ!D15+[1]GROUPAMA!D15+[1]GOLD!D15+'[1]CAN SİGORTA'!D15+[1]DAĞLI!D15+[1]CREDİTWEST!D15+[1]COMMERCIAL!D15+'[1]KIBRIS KAPİTAL INS.'!D15+[1]BEY!D15+[1]AXA!D15+[1]EUROCİTY!D15+'[1]AS-CAN'!D15+[1]ANADOLU!D15+'[1]GULF SİGORTA A.Ş.'!D15+'[1]ZİRAAT '!B16+[1]MAPREE!D16+[1]AKFİNANS!D15</f>
        <v>4161502.2800000003</v>
      </c>
      <c r="E17" s="1">
        <f>+[1]ZURİCH!E15+[1]ZİRVE!E15+[1]ÜNİVERSAL!E15+[1]TÜRK!E15+[1]TOWER!E15+[1]ŞEKER!E15+[1]SEGURE!E15+[1]AVEON!E15+[1]LİMASOL!E15+[1]KIBRIS!E15+[1]NORTHPRİME!E15+[1]İKTİSAT!E15+[1]GÜVEN!E15+[1]GÜNEŞ!E15+[1]GROUPAMA!E15+[1]GOLD!E15+'[1]CAN SİGORTA'!E15+[1]DAĞLI!E15+[1]CREDİTWEST!E15+[1]COMMERCIAL!E15+'[1]KIBRIS KAPİTAL INS.'!E15+[1]BEY!E15+[1]AXA!E15+[1]EUROCİTY!E15+'[1]AS-CAN'!E15+[1]ANADOLU!E15+'[1]GULF SİGORTA A.Ş.'!E15+'[1]ZİRAAT '!C16+[1]MAPREE!E16+[1]AKFİNANS!E15</f>
        <v>257199.01</v>
      </c>
      <c r="F17" s="1">
        <f>+[1]ZURİCH!F15+[1]ZİRVE!F15+[1]ÜNİVERSAL!F15+[1]TÜRK!F15+[1]TOWER!F15+[1]ŞEKER!F15+[1]SEGURE!F15+[1]AVEON!F15+[1]LİMASOL!F15+[1]KIBRIS!F15+[1]NORTHPRİME!F15+[1]İKTİSAT!F15+[1]GÜVEN!F15+[1]GÜNEŞ!F15+[1]GROUPAMA!F15+[1]GOLD!F15+'[1]CAN SİGORTA'!F15+[1]DAĞLI!F15+[1]CREDİTWEST!F15+[1]COMMERCIAL!F15+'[1]KIBRIS KAPİTAL INS.'!F15+[1]BEY!F15+[1]AXA!F15+[1]EUROCİTY!F15+'[1]AS-CAN'!F15+[1]ANADOLU!F15+'[1]GULF SİGORTA A.Ş.'!F15+'[1]ZİRAAT '!D16+[1]MAPREE!F16+[1]AKFİNANS!F15</f>
        <v>13539455.280000001</v>
      </c>
      <c r="G17" s="1">
        <f>+[1]ZURİCH!G15+[1]ZİRVE!G15+[1]ÜNİVERSAL!G15+[1]TÜRK!G15+[1]TOWER!G15+[1]ŞEKER!G15+[1]SEGURE!G15+[1]AVEON!G15+[1]LİMASOL!G15+[1]KIBRIS!G15+[1]NORTHPRİME!G15+[1]İKTİSAT!G15+[1]GÜVEN!G15+[1]GÜNEŞ!G15+[1]GROUPAMA!G15+[1]GOLD!G15+'[1]CAN SİGORTA'!G15+[1]DAĞLI!G15+[1]CREDİTWEST!G15+[1]COMMERCIAL!G15+'[1]KIBRIS KAPİTAL INS.'!G15+[1]BEY!G15+[1]AXA!G15+[1]EUROCİTY!G15+'[1]AS-CAN'!G15+[1]ANADOLU!G15+'[1]GULF SİGORTA A.Ş.'!G15+'[1]ZİRAAT '!E16+[1]MAPREE!G16+[1]AKFİNANS!G15</f>
        <v>8487378.120000001</v>
      </c>
      <c r="H17" s="1">
        <f>+[1]ZURİCH!H15+[1]ZİRVE!H15+[1]ÜNİVERSAL!H15+[1]TÜRK!H15+[1]TOWER!H15+[1]ŞEKER!H15+[1]SEGURE!H15+[1]AVEON!H15+[1]LİMASOL!H15+[1]KIBRIS!H15+[1]NORTHPRİME!H15+[1]İKTİSAT!H15+[1]GÜVEN!H15+[1]GÜNEŞ!H15+[1]GROUPAMA!H15+[1]GOLD!H15+'[1]CAN SİGORTA'!H15+[1]DAĞLI!H15+[1]CREDİTWEST!H15+[1]COMMERCIAL!H15+'[1]KIBRIS KAPİTAL INS.'!H15+[1]BEY!H15+[1]AXA!H15+[1]EUROCİTY!H15+'[1]AS-CAN'!H15+[1]ANADOLU!H15+'[1]GULF SİGORTA A.Ş.'!H15+'[1]ZİRAAT '!F16+[1]MAPREE!H16+[1]AKFİNANS!H15</f>
        <v>1634380.0899999999</v>
      </c>
      <c r="I17" s="1">
        <f>+[1]ZURİCH!I15+[1]ZİRVE!I15+[1]ÜNİVERSAL!I15+[1]TÜRK!I15+[1]TOWER!I15+[1]ŞEKER!I15+[1]SEGURE!I15+[1]AVEON!I15+[1]LİMASOL!I15+[1]KIBRIS!I15+[1]NORTHPRİME!I15+[1]İKTİSAT!I15+[1]GÜVEN!I15+[1]GÜNEŞ!I15+[1]GROUPAMA!I15+[1]GOLD!I15+'[1]CAN SİGORTA'!I15+[1]DAĞLI!I15+[1]CREDİTWEST!I15+[1]COMMERCIAL!I15+'[1]KIBRIS KAPİTAL INS.'!I15+[1]BEY!I15+[1]AXA!I15+[1]EUROCİTY!I15+'[1]AS-CAN'!I15+[1]ANADOLU!I15+'[1]GULF SİGORTA A.Ş.'!I15+'[1]ZİRAAT '!G16+[1]MAPREE!I16+[1]AKFİNANS!I15</f>
        <v>0</v>
      </c>
      <c r="J17" s="1">
        <f>+[1]ZURİCH!J15+[1]ZİRVE!J15+[1]ÜNİVERSAL!J15+[1]TÜRK!J15+[1]TOWER!J15+[1]ŞEKER!J15+[1]SEGURE!J15+[1]AVEON!J15+[1]LİMASOL!J15+[1]KIBRIS!J15+[1]NORTHPRİME!J15+[1]İKTİSAT!J15+[1]GÜVEN!J15+[1]GÜNEŞ!J15+[1]GROUPAMA!J15+[1]GOLD!J15+'[1]CAN SİGORTA'!J15+[1]DAĞLI!J15+[1]CREDİTWEST!J15+[1]COMMERCIAL!J15+'[1]KIBRIS KAPİTAL INS.'!J15+[1]BEY!J15+[1]AXA!J15+[1]EUROCİTY!J15+'[1]AS-CAN'!J15+[1]ANADOLU!J15+'[1]GULF SİGORTA A.Ş.'!J15+'[1]ZİRAAT '!H16+[1]MAPREE!J16+[1]AKFİNANS!J15</f>
        <v>1</v>
      </c>
      <c r="K17" s="1">
        <f>+[1]ZURİCH!K15+[1]ZİRVE!K15+[1]ÜNİVERSAL!K15+[1]TÜRK!K15+[1]TOWER!K15+[1]ŞEKER!K15+[1]SEGURE!K15+[1]AVEON!K15+[1]LİMASOL!K15+[1]KIBRIS!K15+[1]NORTHPRİME!K15+[1]İKTİSAT!K15+[1]GÜVEN!K15+[1]GÜNEŞ!K15+[1]GROUPAMA!K15+[1]GOLD!K15+'[1]CAN SİGORTA'!K15+[1]DAĞLI!K15+[1]CREDİTWEST!K15+[1]COMMERCIAL!K15+'[1]KIBRIS KAPİTAL INS.'!K15+[1]BEY!K15+[1]AXA!K15+[1]EUROCİTY!K15+'[1]AS-CAN'!K15+[1]ANADOLU!K15+'[1]GULF SİGORTA A.Ş.'!K15+'[1]ZİRAAT '!I16+[1]MAPREE!K16+[1]AKFİNANS!K15</f>
        <v>128307.57</v>
      </c>
      <c r="L17" s="1">
        <f t="shared" si="1"/>
        <v>28208223.350000005</v>
      </c>
    </row>
    <row r="18" spans="1:12" x14ac:dyDescent="0.25">
      <c r="A18" s="1"/>
      <c r="B18" s="1"/>
      <c r="C18" s="1" t="s">
        <v>29</v>
      </c>
      <c r="D18" s="1">
        <f>+[1]ZURİCH!D16+[1]ZİRVE!D16+[1]ÜNİVERSAL!D16+[1]TÜRK!D16+[1]TOWER!D16+[1]ŞEKER!D16+[1]SEGURE!D16+[1]AVEON!D16+[1]LİMASOL!D16+[1]KIBRIS!D16+[1]NORTHPRİME!D16+[1]İKTİSAT!D16+[1]GÜVEN!D16+[1]GÜNEŞ!D16+[1]GROUPAMA!D16+[1]GOLD!D16+'[1]CAN SİGORTA'!D16+[1]DAĞLI!D16+[1]CREDİTWEST!D16+[1]COMMERCIAL!D16+'[1]KIBRIS KAPİTAL INS.'!D16+[1]BEY!D16+[1]AXA!D16+[1]EUROCİTY!D16+'[1]AS-CAN'!D16+[1]ANADOLU!D16+'[1]GULF SİGORTA A.Ş.'!D16+'[1]ZİRAAT '!B17+[1]MAPREE!D17+[1]AKFİNANS!D16</f>
        <v>0</v>
      </c>
      <c r="E18" s="1">
        <f>+[1]ZURİCH!E16+[1]ZİRVE!E16+[1]ÜNİVERSAL!E16+[1]TÜRK!E16+[1]TOWER!E16+[1]ŞEKER!E16+[1]SEGURE!E16+[1]AVEON!E16+[1]LİMASOL!E16+[1]KIBRIS!E16+[1]NORTHPRİME!E16+[1]İKTİSAT!E16+[1]GÜVEN!E16+[1]GÜNEŞ!E16+[1]GROUPAMA!E16+[1]GOLD!E16+'[1]CAN SİGORTA'!E16+[1]DAĞLI!E16+[1]CREDİTWEST!E16+[1]COMMERCIAL!E16+'[1]KIBRIS KAPİTAL INS.'!E16+[1]BEY!E16+[1]AXA!E16+[1]EUROCİTY!E16+'[1]AS-CAN'!E16+[1]ANADOLU!E16+'[1]GULF SİGORTA A.Ş.'!E16+'[1]ZİRAAT '!C17+[1]MAPREE!E17+[1]AKFİNANS!E16</f>
        <v>0</v>
      </c>
      <c r="F18" s="1">
        <f>+[1]ZURİCH!F16+[1]ZİRVE!F16+[1]ÜNİVERSAL!F16+[1]TÜRK!F16+[1]TOWER!F16+[1]ŞEKER!F16+[1]SEGURE!F16+[1]AVEON!F16+[1]LİMASOL!F16+[1]KIBRIS!F16+[1]NORTHPRİME!F16+[1]İKTİSAT!F16+[1]GÜVEN!F16+[1]GÜNEŞ!F16+[1]GROUPAMA!F16+[1]GOLD!F16+'[1]CAN SİGORTA'!F16+[1]DAĞLI!F16+[1]CREDİTWEST!F16+[1]COMMERCIAL!F16+'[1]KIBRIS KAPİTAL INS.'!F16+[1]BEY!F16+[1]AXA!F16+[1]EUROCİTY!F16+'[1]AS-CAN'!F16+[1]ANADOLU!F16+'[1]GULF SİGORTA A.Ş.'!F16+'[1]ZİRAAT '!D17+[1]MAPREE!F17+[1]AKFİNANS!F16</f>
        <v>0</v>
      </c>
      <c r="G18" s="1">
        <f>+[1]ZURİCH!G16+[1]ZİRVE!G16+[1]ÜNİVERSAL!G16+[1]TÜRK!G16+[1]TOWER!G16+[1]ŞEKER!G16+[1]SEGURE!G16+[1]AVEON!G16+[1]LİMASOL!G16+[1]KIBRIS!G16+[1]NORTHPRİME!G16+[1]İKTİSAT!G16+[1]GÜVEN!G16+[1]GÜNEŞ!G16+[1]GROUPAMA!G16+[1]GOLD!G16+'[1]CAN SİGORTA'!G16+[1]DAĞLI!G16+[1]CREDİTWEST!G16+[1]COMMERCIAL!G16+'[1]KIBRIS KAPİTAL INS.'!G16+[1]BEY!G16+[1]AXA!G16+[1]EUROCİTY!G16+'[1]AS-CAN'!G16+[1]ANADOLU!G16+'[1]GULF SİGORTA A.Ş.'!G16+'[1]ZİRAAT '!E17+[1]MAPREE!G17+[1]AKFİNANS!G16</f>
        <v>0</v>
      </c>
      <c r="H18" s="1">
        <f>+[1]ZURİCH!H16+[1]ZİRVE!H16+[1]ÜNİVERSAL!H16+[1]TÜRK!H16+[1]TOWER!H16+[1]ŞEKER!H16+[1]SEGURE!H16+[1]AVEON!H16+[1]LİMASOL!H16+[1]KIBRIS!H16+[1]NORTHPRİME!H16+[1]İKTİSAT!H16+[1]GÜVEN!H16+[1]GÜNEŞ!H16+[1]GROUPAMA!H16+[1]GOLD!H16+'[1]CAN SİGORTA'!H16+[1]DAĞLI!H16+[1]CREDİTWEST!H16+[1]COMMERCIAL!H16+'[1]KIBRIS KAPİTAL INS.'!H16+[1]BEY!H16+[1]AXA!H16+[1]EUROCİTY!H16+'[1]AS-CAN'!H16+[1]ANADOLU!H16+'[1]GULF SİGORTA A.Ş.'!H16+'[1]ZİRAAT '!F17+[1]MAPREE!H17+[1]AKFİNANS!H16</f>
        <v>0</v>
      </c>
      <c r="I18" s="1">
        <f>+[1]ZURİCH!I16+[1]ZİRVE!I16+[1]ÜNİVERSAL!I16+[1]TÜRK!I16+[1]TOWER!I16+[1]ŞEKER!I16+[1]SEGURE!I16+[1]AVEON!I16+[1]LİMASOL!I16+[1]KIBRIS!I16+[1]NORTHPRİME!I16+[1]İKTİSAT!I16+[1]GÜVEN!I16+[1]GÜNEŞ!I16+[1]GROUPAMA!I16+[1]GOLD!I16+'[1]CAN SİGORTA'!I16+[1]DAĞLI!I16+[1]CREDİTWEST!I16+[1]COMMERCIAL!I16+'[1]KIBRIS KAPİTAL INS.'!I16+[1]BEY!I16+[1]AXA!I16+[1]EUROCİTY!I16+'[1]AS-CAN'!I16+[1]ANADOLU!I16+'[1]GULF SİGORTA A.Ş.'!I16+'[1]ZİRAAT '!G17+[1]MAPREE!I17+[1]AKFİNANS!I16</f>
        <v>0</v>
      </c>
      <c r="J18" s="1">
        <f>+[1]ZURİCH!J16+[1]ZİRVE!J16+[1]ÜNİVERSAL!J16+[1]TÜRK!J16+[1]TOWER!J16+[1]ŞEKER!J16+[1]SEGURE!J16+[1]AVEON!J16+[1]LİMASOL!J16+[1]KIBRIS!J16+[1]NORTHPRİME!J16+[1]İKTİSAT!J16+[1]GÜVEN!J16+[1]GÜNEŞ!J16+[1]GROUPAMA!J16+[1]GOLD!J16+'[1]CAN SİGORTA'!J16+[1]DAĞLI!J16+[1]CREDİTWEST!J16+[1]COMMERCIAL!J16+'[1]KIBRIS KAPİTAL INS.'!J16+[1]BEY!J16+[1]AXA!J16+[1]EUROCİTY!J16+'[1]AS-CAN'!J16+[1]ANADOLU!J16+'[1]GULF SİGORTA A.Ş.'!J16+'[1]ZİRAAT '!H17+[1]MAPREE!J17+[1]AKFİNANS!J16</f>
        <v>0</v>
      </c>
      <c r="K18" s="1">
        <f>+[1]ZURİCH!K16+[1]ZİRVE!K16+[1]ÜNİVERSAL!K16+[1]TÜRK!K16+[1]TOWER!K16+[1]ŞEKER!K16+[1]SEGURE!K16+[1]AVEON!K16+[1]LİMASOL!K16+[1]KIBRIS!K16+[1]NORTHPRİME!K16+[1]İKTİSAT!K16+[1]GÜVEN!K16+[1]GÜNEŞ!K16+[1]GROUPAMA!K16+[1]GOLD!K16+'[1]CAN SİGORTA'!K16+[1]DAĞLI!K16+[1]CREDİTWEST!K16+[1]COMMERCIAL!K16+'[1]KIBRIS KAPİTAL INS.'!K16+[1]BEY!K16+[1]AXA!K16+[1]EUROCİTY!K16+'[1]AS-CAN'!K16+[1]ANADOLU!K16+'[1]GULF SİGORTA A.Ş.'!K16+'[1]ZİRAAT '!I17+[1]MAPREE!K17+[1]AKFİNANS!K16</f>
        <v>0</v>
      </c>
      <c r="L18" s="1">
        <f t="shared" si="1"/>
        <v>0</v>
      </c>
    </row>
    <row r="19" spans="1:12" x14ac:dyDescent="0.25">
      <c r="A19" s="1"/>
      <c r="B19" s="1"/>
      <c r="C19" s="1" t="s">
        <v>30</v>
      </c>
      <c r="D19" s="1">
        <f>+[1]ZURİCH!D17+[1]ZİRVE!D17+[1]ÜNİVERSAL!D17+[1]TÜRK!D17+[1]TOWER!D17+[1]ŞEKER!D17+[1]SEGURE!D17+[1]AVEON!D17+[1]LİMASOL!D17+[1]KIBRIS!D17+[1]NORTHPRİME!D17+[1]İKTİSAT!D17+[1]GÜVEN!D17+[1]GÜNEŞ!D17+[1]GROUPAMA!D17+[1]GOLD!D17+'[1]CAN SİGORTA'!D17+[1]DAĞLI!D17+[1]CREDİTWEST!D17+[1]COMMERCIAL!D17+'[1]KIBRIS KAPİTAL INS.'!D17+[1]BEY!D17+[1]AXA!D17+[1]EUROCİTY!D17+'[1]AS-CAN'!D17+[1]ANADOLU!D17+'[1]GULF SİGORTA A.Ş.'!D17+'[1]ZİRAAT '!B18+[1]MAPREE!D18+[1]AKFİNANS!D17</f>
        <v>0</v>
      </c>
      <c r="E19" s="1">
        <f>+[1]ZURİCH!E17+[1]ZİRVE!E17+[1]ÜNİVERSAL!E17+[1]TÜRK!E17+[1]TOWER!E17+[1]ŞEKER!E17+[1]SEGURE!E17+[1]AVEON!E17+[1]LİMASOL!E17+[1]KIBRIS!E17+[1]NORTHPRİME!E17+[1]İKTİSAT!E17+[1]GÜVEN!E17+[1]GÜNEŞ!E17+[1]GROUPAMA!E17+[1]GOLD!E17+'[1]CAN SİGORTA'!E17+[1]DAĞLI!E17+[1]CREDİTWEST!E17+[1]COMMERCIAL!E17+'[1]KIBRIS KAPİTAL INS.'!E17+[1]BEY!E17+[1]AXA!E17+[1]EUROCİTY!E17+'[1]AS-CAN'!E17+[1]ANADOLU!E17+'[1]GULF SİGORTA A.Ş.'!E17+'[1]ZİRAAT '!C18+[1]MAPREE!E18+[1]AKFİNANS!E17</f>
        <v>0</v>
      </c>
      <c r="F19" s="1">
        <f>+[1]ZURİCH!F17+[1]ZİRVE!F17+[1]ÜNİVERSAL!F17+[1]TÜRK!F17+[1]TOWER!F17+[1]ŞEKER!F17+[1]SEGURE!F17+[1]AVEON!F17+[1]LİMASOL!F17+[1]KIBRIS!F17+[1]NORTHPRİME!F17+[1]İKTİSAT!F17+[1]GÜVEN!F17+[1]GÜNEŞ!F17+[1]GROUPAMA!F17+[1]GOLD!F17+'[1]CAN SİGORTA'!F17+[1]DAĞLI!F17+[1]CREDİTWEST!F17+[1]COMMERCIAL!F17+'[1]KIBRIS KAPİTAL INS.'!F17+[1]BEY!F17+[1]AXA!F17+[1]EUROCİTY!F17+'[1]AS-CAN'!F17+[1]ANADOLU!F17+'[1]GULF SİGORTA A.Ş.'!F17+'[1]ZİRAAT '!D18+[1]MAPREE!F18+[1]AKFİNANS!F17</f>
        <v>0</v>
      </c>
      <c r="G19" s="1">
        <f>+[1]ZURİCH!G17+[1]ZİRVE!G17+[1]ÜNİVERSAL!G17+[1]TÜRK!G17+[1]TOWER!G17+[1]ŞEKER!G17+[1]SEGURE!G17+[1]AVEON!G17+[1]LİMASOL!G17+[1]KIBRIS!G17+[1]NORTHPRİME!G17+[1]İKTİSAT!G17+[1]GÜVEN!G17+[1]GÜNEŞ!G17+[1]GROUPAMA!G17+[1]GOLD!G17+'[1]CAN SİGORTA'!G17+[1]DAĞLI!G17+[1]CREDİTWEST!G17+[1]COMMERCIAL!G17+'[1]KIBRIS KAPİTAL INS.'!G17+[1]BEY!G17+[1]AXA!G17+[1]EUROCİTY!G17+'[1]AS-CAN'!G17+[1]ANADOLU!G17+'[1]GULF SİGORTA A.Ş.'!G17+'[1]ZİRAAT '!E18+[1]MAPREE!G18+[1]AKFİNANS!G17</f>
        <v>0</v>
      </c>
      <c r="H19" s="1">
        <f>+[1]ZURİCH!H17+[1]ZİRVE!H17+[1]ÜNİVERSAL!H17+[1]TÜRK!H17+[1]TOWER!H17+[1]ŞEKER!H17+[1]SEGURE!H17+[1]AVEON!H17+[1]LİMASOL!H17+[1]KIBRIS!H17+[1]NORTHPRİME!H17+[1]İKTİSAT!H17+[1]GÜVEN!H17+[1]GÜNEŞ!H17+[1]GROUPAMA!H17+[1]GOLD!H17+'[1]CAN SİGORTA'!H17+[1]DAĞLI!H17+[1]CREDİTWEST!H17+[1]COMMERCIAL!H17+'[1]KIBRIS KAPİTAL INS.'!H17+[1]BEY!H17+[1]AXA!H17+[1]EUROCİTY!H17+'[1]AS-CAN'!H17+[1]ANADOLU!H17+'[1]GULF SİGORTA A.Ş.'!H17+'[1]ZİRAAT '!F18+[1]MAPREE!H18+[1]AKFİNANS!H17</f>
        <v>0</v>
      </c>
      <c r="I19" s="1">
        <f>+[1]ZURİCH!I17+[1]ZİRVE!I17+[1]ÜNİVERSAL!I17+[1]TÜRK!I17+[1]TOWER!I17+[1]ŞEKER!I17+[1]SEGURE!I17+[1]AVEON!I17+[1]LİMASOL!I17+[1]KIBRIS!I17+[1]NORTHPRİME!I17+[1]İKTİSAT!I17+[1]GÜVEN!I17+[1]GÜNEŞ!I17+[1]GROUPAMA!I17+[1]GOLD!I17+'[1]CAN SİGORTA'!I17+[1]DAĞLI!I17+[1]CREDİTWEST!I17+[1]COMMERCIAL!I17+'[1]KIBRIS KAPİTAL INS.'!I17+[1]BEY!I17+[1]AXA!I17+[1]EUROCİTY!I17+'[1]AS-CAN'!I17+[1]ANADOLU!I17+'[1]GULF SİGORTA A.Ş.'!I17+'[1]ZİRAAT '!G18+[1]MAPREE!I18+[1]AKFİNANS!I17</f>
        <v>0</v>
      </c>
      <c r="J19" s="1">
        <f>+[1]ZURİCH!J17+[1]ZİRVE!J17+[1]ÜNİVERSAL!J17+[1]TÜRK!J17+[1]TOWER!J17+[1]ŞEKER!J17+[1]SEGURE!J17+[1]AVEON!J17+[1]LİMASOL!J17+[1]KIBRIS!J17+[1]NORTHPRİME!J17+[1]İKTİSAT!J17+[1]GÜVEN!J17+[1]GÜNEŞ!J17+[1]GROUPAMA!J17+[1]GOLD!J17+'[1]CAN SİGORTA'!J17+[1]DAĞLI!J17+[1]CREDİTWEST!J17+[1]COMMERCIAL!J17+'[1]KIBRIS KAPİTAL INS.'!J17+[1]BEY!J17+[1]AXA!J17+[1]EUROCİTY!J17+'[1]AS-CAN'!J17+[1]ANADOLU!J17+'[1]GULF SİGORTA A.Ş.'!J17+'[1]ZİRAAT '!H18+[1]MAPREE!J18+[1]AKFİNANS!J17</f>
        <v>0</v>
      </c>
      <c r="K19" s="1">
        <f>+[1]ZURİCH!K17+[1]ZİRVE!K17+[1]ÜNİVERSAL!K17+[1]TÜRK!K17+[1]TOWER!K17+[1]ŞEKER!K17+[1]SEGURE!K17+[1]AVEON!K17+[1]LİMASOL!K17+[1]KIBRIS!K17+[1]NORTHPRİME!K17+[1]İKTİSAT!K17+[1]GÜVEN!K17+[1]GÜNEŞ!K17+[1]GROUPAMA!K17+[1]GOLD!K17+'[1]CAN SİGORTA'!K17+[1]DAĞLI!K17+[1]CREDİTWEST!K17+[1]COMMERCIAL!K17+'[1]KIBRIS KAPİTAL INS.'!K17+[1]BEY!K17+[1]AXA!K17+[1]EUROCİTY!K17+'[1]AS-CAN'!K17+[1]ANADOLU!K17+'[1]GULF SİGORTA A.Ş.'!K17+'[1]ZİRAAT '!I18+[1]MAPREE!K18+[1]AKFİNANS!K17</f>
        <v>0</v>
      </c>
      <c r="L19" s="1">
        <f t="shared" si="1"/>
        <v>0</v>
      </c>
    </row>
    <row r="20" spans="1:12" x14ac:dyDescent="0.25">
      <c r="A20" s="1"/>
      <c r="B20" s="1"/>
      <c r="C20" s="1" t="s">
        <v>31</v>
      </c>
      <c r="D20" s="1">
        <f>+[1]ZURİCH!D18+[1]ZİRVE!D18+[1]ÜNİVERSAL!D18+[1]TÜRK!D18+[1]TOWER!D18+[1]ŞEKER!D18+[1]SEGURE!D18+[1]AVEON!D18+[1]LİMASOL!D18+[1]KIBRIS!D18+[1]NORTHPRİME!D18+[1]İKTİSAT!D18+[1]GÜVEN!D18+[1]GÜNEŞ!D18+[1]GROUPAMA!D18+[1]GOLD!D18+'[1]CAN SİGORTA'!D18+[1]DAĞLI!D18+[1]CREDİTWEST!D18+[1]COMMERCIAL!D18+'[1]KIBRIS KAPİTAL INS.'!D18+[1]BEY!D18+[1]AXA!D18+[1]EUROCİTY!D18+'[1]AS-CAN'!D18+[1]ANADOLU!D18+'[1]GULF SİGORTA A.Ş.'!D18+'[1]ZİRAAT '!B19+[1]MAPREE!D19+[1]AKFİNANS!D18</f>
        <v>0</v>
      </c>
      <c r="E20" s="1">
        <f>+[1]ZURİCH!E18+[1]ZİRVE!E18+[1]ÜNİVERSAL!E18+[1]TÜRK!E18+[1]TOWER!E18+[1]ŞEKER!E18+[1]SEGURE!E18+[1]AVEON!E18+[1]LİMASOL!E18+[1]KIBRIS!E18+[1]NORTHPRİME!E18+[1]İKTİSAT!E18+[1]GÜVEN!E18+[1]GÜNEŞ!E18+[1]GROUPAMA!E18+[1]GOLD!E18+'[1]CAN SİGORTA'!E18+[1]DAĞLI!E18+[1]CREDİTWEST!E18+[1]COMMERCIAL!E18+'[1]KIBRIS KAPİTAL INS.'!E18+[1]BEY!E18+[1]AXA!E18+[1]EUROCİTY!E18+'[1]AS-CAN'!E18+[1]ANADOLU!E18+'[1]GULF SİGORTA A.Ş.'!E18+'[1]ZİRAAT '!C19+[1]MAPREE!E19+[1]AKFİNANS!E18</f>
        <v>0</v>
      </c>
      <c r="F20" s="1">
        <f>+[1]ZURİCH!F18+[1]ZİRVE!F18+[1]ÜNİVERSAL!F18+[1]TÜRK!F18+[1]TOWER!F18+[1]ŞEKER!F18+[1]SEGURE!F18+[1]AVEON!F18+[1]LİMASOL!F18+[1]KIBRIS!F18+[1]NORTHPRİME!F18+[1]İKTİSAT!F18+[1]GÜVEN!F18+[1]GÜNEŞ!F18+[1]GROUPAMA!F18+[1]GOLD!F18+'[1]CAN SİGORTA'!F18+[1]DAĞLI!F18+[1]CREDİTWEST!F18+[1]COMMERCIAL!F18+'[1]KIBRIS KAPİTAL INS.'!F18+[1]BEY!F18+[1]AXA!F18+[1]EUROCİTY!F18+'[1]AS-CAN'!F18+[1]ANADOLU!F18+'[1]GULF SİGORTA A.Ş.'!F18+'[1]ZİRAAT '!D19+[1]MAPREE!F19+[1]AKFİNANS!F18</f>
        <v>0</v>
      </c>
      <c r="G20" s="1">
        <f>+[1]ZURİCH!G18+[1]ZİRVE!G18+[1]ÜNİVERSAL!G18+[1]TÜRK!G18+[1]TOWER!G18+[1]ŞEKER!G18+[1]SEGURE!G18+[1]AVEON!G18+[1]LİMASOL!G18+[1]KIBRIS!G18+[1]NORTHPRİME!G18+[1]İKTİSAT!G18+[1]GÜVEN!G18+[1]GÜNEŞ!G18+[1]GROUPAMA!G18+[1]GOLD!G18+'[1]CAN SİGORTA'!G18+[1]DAĞLI!G18+[1]CREDİTWEST!G18+[1]COMMERCIAL!G18+'[1]KIBRIS KAPİTAL INS.'!G18+[1]BEY!G18+[1]AXA!G18+[1]EUROCİTY!G18+'[1]AS-CAN'!G18+[1]ANADOLU!G18+'[1]GULF SİGORTA A.Ş.'!G18+'[1]ZİRAAT '!E19+[1]MAPREE!G19+[1]AKFİNANS!G18</f>
        <v>0</v>
      </c>
      <c r="H20" s="1">
        <f>+[1]ZURİCH!H18+[1]ZİRVE!H18+[1]ÜNİVERSAL!H18+[1]TÜRK!H18+[1]TOWER!H18+[1]ŞEKER!H18+[1]SEGURE!H18+[1]AVEON!H18+[1]LİMASOL!H18+[1]KIBRIS!H18+[1]NORTHPRİME!H18+[1]İKTİSAT!H18+[1]GÜVEN!H18+[1]GÜNEŞ!H18+[1]GROUPAMA!H18+[1]GOLD!H18+'[1]CAN SİGORTA'!H18+[1]DAĞLI!H18+[1]CREDİTWEST!H18+[1]COMMERCIAL!H18+'[1]KIBRIS KAPİTAL INS.'!H18+[1]BEY!H18+[1]AXA!H18+[1]EUROCİTY!H18+'[1]AS-CAN'!H18+[1]ANADOLU!H18+'[1]GULF SİGORTA A.Ş.'!H18+'[1]ZİRAAT '!F19+[1]MAPREE!H19+[1]AKFİNANS!H18</f>
        <v>0</v>
      </c>
      <c r="I20" s="1">
        <f>+[1]ZURİCH!I18+[1]ZİRVE!I18+[1]ÜNİVERSAL!I18+[1]TÜRK!I18+[1]TOWER!I18+[1]ŞEKER!I18+[1]SEGURE!I18+[1]AVEON!I18+[1]LİMASOL!I18+[1]KIBRIS!I18+[1]NORTHPRİME!I18+[1]İKTİSAT!I18+[1]GÜVEN!I18+[1]GÜNEŞ!I18+[1]GROUPAMA!I18+[1]GOLD!I18+'[1]CAN SİGORTA'!I18+[1]DAĞLI!I18+[1]CREDİTWEST!I18+[1]COMMERCIAL!I18+'[1]KIBRIS KAPİTAL INS.'!I18+[1]BEY!I18+[1]AXA!I18+[1]EUROCİTY!I18+'[1]AS-CAN'!I18+[1]ANADOLU!I18+'[1]GULF SİGORTA A.Ş.'!I18+'[1]ZİRAAT '!G19+[1]MAPREE!I19+[1]AKFİNANS!I18</f>
        <v>0</v>
      </c>
      <c r="J20" s="1">
        <f>+[1]ZURİCH!J18+[1]ZİRVE!J18+[1]ÜNİVERSAL!J18+[1]TÜRK!J18+[1]TOWER!J18+[1]ŞEKER!J18+[1]SEGURE!J18+[1]AVEON!J18+[1]LİMASOL!J18+[1]KIBRIS!J18+[1]NORTHPRİME!J18+[1]İKTİSAT!J18+[1]GÜVEN!J18+[1]GÜNEŞ!J18+[1]GROUPAMA!J18+[1]GOLD!J18+'[1]CAN SİGORTA'!J18+[1]DAĞLI!J18+[1]CREDİTWEST!J18+[1]COMMERCIAL!J18+'[1]KIBRIS KAPİTAL INS.'!J18+[1]BEY!J18+[1]AXA!J18+[1]EUROCİTY!J18+'[1]AS-CAN'!J18+[1]ANADOLU!J18+'[1]GULF SİGORTA A.Ş.'!J18+'[1]ZİRAAT '!H19+[1]MAPREE!J19+[1]AKFİNANS!J18</f>
        <v>0</v>
      </c>
      <c r="K20" s="1">
        <f>+[1]ZURİCH!K18+[1]ZİRVE!K18+[1]ÜNİVERSAL!K18+[1]TÜRK!K18+[1]TOWER!K18+[1]ŞEKER!K18+[1]SEGURE!K18+[1]AVEON!K18+[1]LİMASOL!K18+[1]KIBRIS!K18+[1]NORTHPRİME!K18+[1]İKTİSAT!K18+[1]GÜVEN!K18+[1]GÜNEŞ!K18+[1]GROUPAMA!K18+[1]GOLD!K18+'[1]CAN SİGORTA'!K18+[1]DAĞLI!K18+[1]CREDİTWEST!K18+[1]COMMERCIAL!K18+'[1]KIBRIS KAPİTAL INS.'!K18+[1]BEY!K18+[1]AXA!K18+[1]EUROCİTY!K18+'[1]AS-CAN'!K18+[1]ANADOLU!K18+'[1]GULF SİGORTA A.Ş.'!K18+'[1]ZİRAAT '!I19+[1]MAPREE!K19+[1]AKFİNANS!K18</f>
        <v>0</v>
      </c>
      <c r="L20" s="1">
        <f t="shared" si="1"/>
        <v>0</v>
      </c>
    </row>
    <row r="21" spans="1:12" x14ac:dyDescent="0.25">
      <c r="A21" s="1"/>
      <c r="B21" s="1"/>
      <c r="C21" s="1" t="s">
        <v>32</v>
      </c>
      <c r="D21" s="1">
        <f>+[1]ZURİCH!D19+[1]ZİRVE!D19+[1]ÜNİVERSAL!D19+[1]TÜRK!D19+[1]TOWER!D19+[1]ŞEKER!D19+[1]SEGURE!D19+[1]AVEON!D19+[1]LİMASOL!D19+[1]KIBRIS!D19+[1]NORTHPRİME!D19+[1]İKTİSAT!D19+[1]GÜVEN!D19+[1]GÜNEŞ!D19+[1]GROUPAMA!D19+[1]GOLD!D19+'[1]CAN SİGORTA'!D19+[1]DAĞLI!D19+[1]CREDİTWEST!D19+[1]COMMERCIAL!D19+'[1]KIBRIS KAPİTAL INS.'!D19+[1]BEY!D19+[1]AXA!D19+[1]EUROCİTY!D19+'[1]AS-CAN'!D19+[1]ANADOLU!D19+'[1]GULF SİGORTA A.Ş.'!D19+'[1]ZİRAAT '!B20+[1]MAPREE!D20+[1]AKFİNANS!D19</f>
        <v>-31136</v>
      </c>
      <c r="E21" s="1">
        <f>+[1]ZURİCH!E19+[1]ZİRVE!E19+[1]ÜNİVERSAL!E19+[1]TÜRK!E19+[1]TOWER!E19+[1]ŞEKER!E19+[1]SEGURE!E19+[1]AVEON!E19+[1]LİMASOL!E19+[1]KIBRIS!E19+[1]NORTHPRİME!E19+[1]İKTİSAT!E19+[1]GÜVEN!E19+[1]GÜNEŞ!E19+[1]GROUPAMA!E19+[1]GOLD!E19+'[1]CAN SİGORTA'!E19+[1]DAĞLI!E19+[1]CREDİTWEST!E19+[1]COMMERCIAL!E19+'[1]KIBRIS KAPİTAL INS.'!E19+[1]BEY!E19+[1]AXA!E19+[1]EUROCİTY!E19+'[1]AS-CAN'!E19+[1]ANADOLU!E19+'[1]GULF SİGORTA A.Ş.'!E19+'[1]ZİRAAT '!C20+[1]MAPREE!E20+[1]AKFİNANS!E19</f>
        <v>0</v>
      </c>
      <c r="F21" s="1">
        <f>+[1]ZURİCH!F19+[1]ZİRVE!F19+[1]ÜNİVERSAL!F19+[1]TÜRK!F19+[1]TOWER!F19+[1]ŞEKER!F19+[1]SEGURE!F19+[1]AVEON!F19+[1]LİMASOL!F19+[1]KIBRIS!F19+[1]NORTHPRİME!F19+[1]İKTİSAT!F19+[1]GÜVEN!F19+[1]GÜNEŞ!F19+[1]GROUPAMA!F19+[1]GOLD!F19+'[1]CAN SİGORTA'!F19+[1]DAĞLI!F19+[1]CREDİTWEST!F19+[1]COMMERCIAL!F19+'[1]KIBRIS KAPİTAL INS.'!F19+[1]BEY!F19+[1]AXA!F19+[1]EUROCİTY!F19+'[1]AS-CAN'!F19+[1]ANADOLU!F19+'[1]GULF SİGORTA A.Ş.'!F19+'[1]ZİRAAT '!D20+[1]MAPREE!F20+[1]AKFİNANS!F19</f>
        <v>0</v>
      </c>
      <c r="G21" s="1">
        <f>+[1]ZURİCH!G19+[1]ZİRVE!G19+[1]ÜNİVERSAL!G19+[1]TÜRK!G19+[1]TOWER!G19+[1]ŞEKER!G19+[1]SEGURE!G19+[1]AVEON!G19+[1]LİMASOL!G19+[1]KIBRIS!G19+[1]NORTHPRİME!G19+[1]İKTİSAT!G19+[1]GÜVEN!G19+[1]GÜNEŞ!G19+[1]GROUPAMA!G19+[1]GOLD!G19+'[1]CAN SİGORTA'!G19+[1]DAĞLI!G19+[1]CREDİTWEST!G19+[1]COMMERCIAL!G19+'[1]KIBRIS KAPİTAL INS.'!G19+[1]BEY!G19+[1]AXA!G19+[1]EUROCİTY!G19+'[1]AS-CAN'!G19+[1]ANADOLU!G19+'[1]GULF SİGORTA A.Ş.'!G19+'[1]ZİRAAT '!E20+[1]MAPREE!G20+[1]AKFİNANS!G19</f>
        <v>0</v>
      </c>
      <c r="H21" s="1">
        <f>+[1]ZURİCH!H19+[1]ZİRVE!H19+[1]ÜNİVERSAL!H19+[1]TÜRK!H19+[1]TOWER!H19+[1]ŞEKER!H19+[1]SEGURE!H19+[1]AVEON!H19+[1]LİMASOL!H19+[1]KIBRIS!H19+[1]NORTHPRİME!H19+[1]İKTİSAT!H19+[1]GÜVEN!H19+[1]GÜNEŞ!H19+[1]GROUPAMA!H19+[1]GOLD!H19+'[1]CAN SİGORTA'!H19+[1]DAĞLI!H19+[1]CREDİTWEST!H19+[1]COMMERCIAL!H19+'[1]KIBRIS KAPİTAL INS.'!H19+[1]BEY!H19+[1]AXA!H19+[1]EUROCİTY!H19+'[1]AS-CAN'!H19+[1]ANADOLU!H19+'[1]GULF SİGORTA A.Ş.'!H19+'[1]ZİRAAT '!F20+[1]MAPREE!H20+[1]AKFİNANS!H19</f>
        <v>-18374</v>
      </c>
      <c r="I21" s="1">
        <f>+[1]ZURİCH!I19+[1]ZİRVE!I19+[1]ÜNİVERSAL!I19+[1]TÜRK!I19+[1]TOWER!I19+[1]ŞEKER!I19+[1]SEGURE!I19+[1]AVEON!I19+[1]LİMASOL!I19+[1]KIBRIS!I19+[1]NORTHPRİME!I19+[1]İKTİSAT!I19+[1]GÜVEN!I19+[1]GÜNEŞ!I19+[1]GROUPAMA!I19+[1]GOLD!I19+'[1]CAN SİGORTA'!I19+[1]DAĞLI!I19+[1]CREDİTWEST!I19+[1]COMMERCIAL!I19+'[1]KIBRIS KAPİTAL INS.'!I19+[1]BEY!I19+[1]AXA!I19+[1]EUROCİTY!I19+'[1]AS-CAN'!I19+[1]ANADOLU!I19+'[1]GULF SİGORTA A.Ş.'!I19+'[1]ZİRAAT '!G20+[1]MAPREE!I20+[1]AKFİNANS!I19</f>
        <v>0</v>
      </c>
      <c r="J21" s="1">
        <f>+[1]ZURİCH!J19+[1]ZİRVE!J19+[1]ÜNİVERSAL!J19+[1]TÜRK!J19+[1]TOWER!J19+[1]ŞEKER!J19+[1]SEGURE!J19+[1]AVEON!J19+[1]LİMASOL!J19+[1]KIBRIS!J19+[1]NORTHPRİME!J19+[1]İKTİSAT!J19+[1]GÜVEN!J19+[1]GÜNEŞ!J19+[1]GROUPAMA!J19+[1]GOLD!J19+'[1]CAN SİGORTA'!J19+[1]DAĞLI!J19+[1]CREDİTWEST!J19+[1]COMMERCIAL!J19+'[1]KIBRIS KAPİTAL INS.'!J19+[1]BEY!J19+[1]AXA!J19+[1]EUROCİTY!J19+'[1]AS-CAN'!J19+[1]ANADOLU!J19+'[1]GULF SİGORTA A.Ş.'!J19+'[1]ZİRAAT '!H20+[1]MAPREE!J20+[1]AKFİNANS!J19</f>
        <v>0</v>
      </c>
      <c r="K21" s="1">
        <f>+[1]ZURİCH!K19+[1]ZİRVE!K19+[1]ÜNİVERSAL!K19+[1]TÜRK!K19+[1]TOWER!K19+[1]ŞEKER!K19+[1]SEGURE!K19+[1]AVEON!K19+[1]LİMASOL!K19+[1]KIBRIS!K19+[1]NORTHPRİME!K19+[1]İKTİSAT!K19+[1]GÜVEN!K19+[1]GÜNEŞ!K19+[1]GROUPAMA!K19+[1]GOLD!K19+'[1]CAN SİGORTA'!K19+[1]DAĞLI!K19+[1]CREDİTWEST!K19+[1]COMMERCIAL!K19+'[1]KIBRIS KAPİTAL INS.'!K19+[1]BEY!K19+[1]AXA!K19+[1]EUROCİTY!K19+'[1]AS-CAN'!K19+[1]ANADOLU!K19+'[1]GULF SİGORTA A.Ş.'!K19+'[1]ZİRAAT '!I20+[1]MAPREE!K20+[1]AKFİNANS!K19</f>
        <v>0</v>
      </c>
      <c r="L21" s="1">
        <f t="shared" si="1"/>
        <v>-49510</v>
      </c>
    </row>
    <row r="22" spans="1:12" x14ac:dyDescent="0.25">
      <c r="A22" s="1"/>
      <c r="B22" s="1" t="s">
        <v>33</v>
      </c>
      <c r="C22" s="1" t="s">
        <v>34</v>
      </c>
      <c r="D22" s="1">
        <f>+[1]ZURİCH!D20+[1]ZİRVE!D20+[1]ÜNİVERSAL!D20+[1]TÜRK!D20+[1]TOWER!D20+[1]ŞEKER!D20+[1]SEGURE!D20+[1]AVEON!D20+[1]LİMASOL!D20+[1]KIBRIS!D20+[1]NORTHPRİME!D20+[1]İKTİSAT!D20+[1]GÜVEN!D20+[1]GÜNEŞ!D20+[1]GROUPAMA!D20+[1]GOLD!D20+'[1]CAN SİGORTA'!D20+[1]DAĞLI!D20+[1]CREDİTWEST!D20+[1]COMMERCIAL!D20+'[1]KIBRIS KAPİTAL INS.'!D20+[1]BEY!D20+[1]AXA!D20+[1]EUROCİTY!D20+'[1]AS-CAN'!D20+[1]ANADOLU!D20+'[1]GULF SİGORTA A.Ş.'!D20+'[1]ZİRAAT '!B21+[1]MAPREE!D21+[1]AKFİNANS!D20</f>
        <v>5453145.2899999991</v>
      </c>
      <c r="E22" s="1">
        <f>+[1]ZURİCH!E20+[1]ZİRVE!E20+[1]ÜNİVERSAL!E20+[1]TÜRK!E20+[1]TOWER!E20+[1]ŞEKER!E20+[1]SEGURE!E20+[1]AVEON!E20+[1]LİMASOL!E20+[1]KIBRIS!E20+[1]NORTHPRİME!E20+[1]İKTİSAT!E20+[1]GÜVEN!E20+[1]GÜNEŞ!E20+[1]GROUPAMA!E20+[1]GOLD!E20+'[1]CAN SİGORTA'!E20+[1]DAĞLI!E20+[1]CREDİTWEST!E20+[1]COMMERCIAL!E20+'[1]KIBRIS KAPİTAL INS.'!E20+[1]BEY!E20+[1]AXA!E20+[1]EUROCİTY!E20+'[1]AS-CAN'!E20+[1]ANADOLU!E20+'[1]GULF SİGORTA A.Ş.'!E20+'[1]ZİRAAT '!C21+[1]MAPREE!E21+[1]AKFİNANS!E20</f>
        <v>617733.18000000005</v>
      </c>
      <c r="F22" s="1">
        <f>+[1]ZURİCH!F20+[1]ZİRVE!F20+[1]ÜNİVERSAL!F20+[1]TÜRK!F20+[1]TOWER!F20+[1]ŞEKER!F20+[1]SEGURE!F20+[1]AVEON!F20+[1]LİMASOL!F20+[1]KIBRIS!F20+[1]NORTHPRİME!F20+[1]İKTİSAT!F20+[1]GÜVEN!F20+[1]GÜNEŞ!F20+[1]GROUPAMA!F20+[1]GOLD!F20+'[1]CAN SİGORTA'!F20+[1]DAĞLI!F20+[1]CREDİTWEST!F20+[1]COMMERCIAL!F20+'[1]KIBRIS KAPİTAL INS.'!F20+[1]BEY!F20+[1]AXA!F20+[1]EUROCİTY!F20+'[1]AS-CAN'!F20+[1]ANADOLU!F20+'[1]GULF SİGORTA A.Ş.'!F20+'[1]ZİRAAT '!D21+[1]MAPREE!F21+[1]AKFİNANS!F20</f>
        <v>37486440.57</v>
      </c>
      <c r="G22" s="1">
        <f>+[1]ZURİCH!G20+[1]ZİRVE!G20+[1]ÜNİVERSAL!G20+[1]TÜRK!G20+[1]TOWER!G20+[1]ŞEKER!G20+[1]SEGURE!G20+[1]AVEON!G20+[1]LİMASOL!G20+[1]KIBRIS!G20+[1]NORTHPRİME!G20+[1]İKTİSAT!G20+[1]GÜVEN!G20+[1]GÜNEŞ!G20+[1]GROUPAMA!G20+[1]GOLD!G20+'[1]CAN SİGORTA'!G20+[1]DAĞLI!G20+[1]CREDİTWEST!G20+[1]COMMERCIAL!G20+'[1]KIBRIS KAPİTAL INS.'!G20+[1]BEY!G20+[1]AXA!G20+[1]EUROCİTY!G20+'[1]AS-CAN'!G20+[1]ANADOLU!G20+'[1]GULF SİGORTA A.Ş.'!G20+'[1]ZİRAAT '!E21+[1]MAPREE!G21+[1]AKFİNANS!G20</f>
        <v>9519505.4299999997</v>
      </c>
      <c r="H22" s="1">
        <f>+[1]ZURİCH!H20+[1]ZİRVE!H20+[1]ÜNİVERSAL!H20+[1]TÜRK!H20+[1]TOWER!H20+[1]ŞEKER!H20+[1]SEGURE!H20+[1]AVEON!H20+[1]LİMASOL!H20+[1]KIBRIS!H20+[1]NORTHPRİME!H20+[1]İKTİSAT!H20+[1]GÜVEN!H20+[1]GÜNEŞ!H20+[1]GROUPAMA!H20+[1]GOLD!H20+'[1]CAN SİGORTA'!H20+[1]DAĞLI!H20+[1]CREDİTWEST!H20+[1]COMMERCIAL!H20+'[1]KIBRIS KAPİTAL INS.'!H20+[1]BEY!H20+[1]AXA!H20+[1]EUROCİTY!H20+'[1]AS-CAN'!H20+[1]ANADOLU!H20+'[1]GULF SİGORTA A.Ş.'!H20+'[1]ZİRAAT '!F21+[1]MAPREE!H21+[1]AKFİNANS!H20</f>
        <v>149128.16</v>
      </c>
      <c r="I22" s="1">
        <f>+[1]ZURİCH!I20+[1]ZİRVE!I20+[1]ÜNİVERSAL!I20+[1]TÜRK!I20+[1]TOWER!I20+[1]ŞEKER!I20+[1]SEGURE!I20+[1]AVEON!I20+[1]LİMASOL!I20+[1]KIBRIS!I20+[1]NORTHPRİME!I20+[1]İKTİSAT!I20+[1]GÜVEN!I20+[1]GÜNEŞ!I20+[1]GROUPAMA!I20+[1]GOLD!I20+'[1]CAN SİGORTA'!I20+[1]DAĞLI!I20+[1]CREDİTWEST!I20+[1]COMMERCIAL!I20+'[1]KIBRIS KAPİTAL INS.'!I20+[1]BEY!I20+[1]AXA!I20+[1]EUROCİTY!I20+'[1]AS-CAN'!I20+[1]ANADOLU!I20+'[1]GULF SİGORTA A.Ş.'!I20+'[1]ZİRAAT '!G21+[1]MAPREE!I21+[1]AKFİNANS!I20</f>
        <v>0</v>
      </c>
      <c r="J22" s="1">
        <f>+[1]ZURİCH!J20+[1]ZİRVE!J20+[1]ÜNİVERSAL!J20+[1]TÜRK!J20+[1]TOWER!J20+[1]ŞEKER!J20+[1]SEGURE!J20+[1]AVEON!J20+[1]LİMASOL!J20+[1]KIBRIS!J20+[1]NORTHPRİME!J20+[1]İKTİSAT!J20+[1]GÜVEN!J20+[1]GÜNEŞ!J20+[1]GROUPAMA!J20+[1]GOLD!J20+'[1]CAN SİGORTA'!J20+[1]DAĞLI!J20+[1]CREDİTWEST!J20+[1]COMMERCIAL!J20+'[1]KIBRIS KAPİTAL INS.'!J20+[1]BEY!J20+[1]AXA!J20+[1]EUROCİTY!J20+'[1]AS-CAN'!J20+[1]ANADOLU!J20+'[1]GULF SİGORTA A.Ş.'!J20+'[1]ZİRAAT '!H21+[1]MAPREE!J21+[1]AKFİNANS!J20</f>
        <v>0</v>
      </c>
      <c r="K22" s="1">
        <f>+[1]ZURİCH!K20+[1]ZİRVE!K20+[1]ÜNİVERSAL!K20+[1]TÜRK!K20+[1]TOWER!K20+[1]ŞEKER!K20+[1]SEGURE!K20+[1]AVEON!K20+[1]LİMASOL!K20+[1]KIBRIS!K20+[1]NORTHPRİME!K20+[1]İKTİSAT!K20+[1]GÜVEN!K20+[1]GÜNEŞ!K20+[1]GROUPAMA!K20+[1]GOLD!K20+'[1]CAN SİGORTA'!K20+[1]DAĞLI!K20+[1]CREDİTWEST!K20+[1]COMMERCIAL!K20+'[1]KIBRIS KAPİTAL INS.'!K20+[1]BEY!K20+[1]AXA!K20+[1]EUROCİTY!K20+'[1]AS-CAN'!K20+[1]ANADOLU!K20+'[1]GULF SİGORTA A.Ş.'!K20+'[1]ZİRAAT '!I21+[1]MAPREE!K21+[1]AKFİNANS!K20</f>
        <v>0</v>
      </c>
      <c r="L22" s="1">
        <f t="shared" si="1"/>
        <v>53225952.629999995</v>
      </c>
    </row>
    <row r="23" spans="1:12" x14ac:dyDescent="0.25">
      <c r="A23" s="1" t="s">
        <v>35</v>
      </c>
      <c r="B23" s="1"/>
      <c r="C23" s="1" t="s">
        <v>36</v>
      </c>
      <c r="D23" s="3">
        <f>+D24+D25+D26+D27+D35</f>
        <v>70890862.61999999</v>
      </c>
      <c r="E23" s="3">
        <f>+E24+E25+E26+E27+E35</f>
        <v>9606653.0299999993</v>
      </c>
      <c r="F23" s="3">
        <f>+F24+F25+F26+F27+F35</f>
        <v>299588995.65999997</v>
      </c>
      <c r="G23" s="3">
        <f>+G24+G25+G26+G27+G35</f>
        <v>79560553.889999986</v>
      </c>
      <c r="H23" s="3">
        <f>+[1]ZURİCH!H21+[1]ZİRVE!H21+[1]ÜNİVERSAL!H21+[1]TÜRK!H21+[1]TOWER!H21+[1]ŞEKER!H21+[1]SEGURE!H21+[1]AVEON!H21+[1]LİMASOL!H21+[1]KIBRIS!H21+[1]NORTHPRİME!H21+[1]İKTİSAT!H21+[1]GÜVEN!H21+[1]GÜNEŞ!H21+[1]GROUPAMA!H21+[1]GOLD!H21+'[1]CAN SİGORTA'!H21+[1]DAĞLI!H21+[1]CREDİTWEST!H21+[1]COMMERCIAL!H21+'[1]KIBRIS KAPİTAL INS.'!H21+[1]BEY!H21+[1]AXA!H21+[1]EUROCİTY!H21+'[1]AS-CAN'!H21+[1]ANADOLU!H21+'[1]GULF SİGORTA A.Ş.'!H21</f>
        <v>9820568.4299999997</v>
      </c>
      <c r="I23" s="3">
        <f>+I24+I25+I26+I27+I35</f>
        <v>0</v>
      </c>
      <c r="J23" s="3">
        <f>+J24+J25+J26+J27+J35</f>
        <v>2242313.6999999997</v>
      </c>
      <c r="K23" s="3">
        <f>+K24+K25+K26+K27+K35</f>
        <v>13431040.99</v>
      </c>
      <c r="L23" s="3">
        <f t="shared" si="1"/>
        <v>485140988.31999993</v>
      </c>
    </row>
    <row r="24" spans="1:12" x14ac:dyDescent="0.25">
      <c r="A24" s="1"/>
      <c r="B24" s="1" t="s">
        <v>11</v>
      </c>
      <c r="C24" s="1" t="s">
        <v>37</v>
      </c>
      <c r="D24" s="1">
        <f>+[1]ZURİCH!D22+[1]ZİRVE!D22+[1]ÜNİVERSAL!D22+[1]TÜRK!D22+[1]TOWER!D22+[1]ŞEKER!D22+[1]SEGURE!D22+[1]AVEON!D22+[1]LİMASOL!D22+[1]KIBRIS!D22+[1]NORTHPRİME!D22+[1]İKTİSAT!D22+[1]GÜVEN!D22+[1]GÜNEŞ!D22+[1]GROUPAMA!D22+[1]GOLD!D22+'[1]CAN SİGORTA'!D22+[1]DAĞLI!D22+[1]CREDİTWEST!D22+[1]COMMERCIAL!D22+'[1]KIBRIS KAPİTAL INS.'!D22+[1]BEY!D22+[1]AXA!D22+[1]EUROCİTY!D22+'[1]AS-CAN'!D22+[1]ANADOLU!D22+'[1]GULF SİGORTA A.Ş.'!D22+'[1]ZİRAAT '!B23+[1]MAPREE!D23+[1]AKFİNANS!D22</f>
        <v>23027239.579999998</v>
      </c>
      <c r="E24" s="1">
        <f>+[1]ZURİCH!E22+[1]ZİRVE!E22+[1]ÜNİVERSAL!E22+[1]TÜRK!E22+[1]TOWER!E22+[1]ŞEKER!E22+[1]SEGURE!E22+[1]AVEON!E22+[1]LİMASOL!E22+[1]KIBRIS!E22+[1]NORTHPRİME!E22+[1]İKTİSAT!E22+[1]GÜVEN!E22+[1]GÜNEŞ!E22+[1]GROUPAMA!E22+[1]GOLD!E22+'[1]CAN SİGORTA'!E22+[1]DAĞLI!E22+[1]CREDİTWEST!E22+[1]COMMERCIAL!E22+'[1]KIBRIS KAPİTAL INS.'!E22+[1]BEY!E22+[1]AXA!E22+[1]EUROCİTY!E22+'[1]AS-CAN'!E22+[1]ANADOLU!E22+'[1]GULF SİGORTA A.Ş.'!E22+'[1]ZİRAAT '!C23+[1]MAPREE!E23+[1]AKFİNANS!E22</f>
        <v>3527450.77</v>
      </c>
      <c r="F24" s="1">
        <f>+[1]ZURİCH!F22+[1]ZİRVE!F22+[1]ÜNİVERSAL!F22+[1]TÜRK!F22+[1]TOWER!F22+[1]ŞEKER!F22+[1]SEGURE!F22+[1]AVEON!F22+[1]LİMASOL!F22+[1]KIBRIS!F22+[1]NORTHPRİME!F22+[1]İKTİSAT!F22+[1]GÜVEN!F22+[1]GÜNEŞ!F22+[1]GROUPAMA!F22+[1]GOLD!F22+'[1]CAN SİGORTA'!F22+[1]DAĞLI!F22+[1]CREDİTWEST!F22+[1]COMMERCIAL!F22+'[1]KIBRIS KAPİTAL INS.'!F22+[1]BEY!F22+[1]AXA!F22+[1]EUROCİTY!F22+'[1]AS-CAN'!F22+[1]ANADOLU!F22+'[1]GULF SİGORTA A.Ş.'!F22+'[1]ZİRAAT '!D23+[1]MAPREE!F23+[1]AKFİNANS!F22</f>
        <v>62648890.990000002</v>
      </c>
      <c r="G24" s="1">
        <f>+[1]ZURİCH!G22+[1]ZİRVE!G22+[1]ÜNİVERSAL!G22+[1]TÜRK!G22+[1]TOWER!G22+[1]ŞEKER!G22+[1]SEGURE!G22+[1]AVEON!G22+[1]LİMASOL!G22+[1]KIBRIS!G22+[1]NORTHPRİME!G22+[1]İKTİSAT!G22+[1]GÜVEN!G22+[1]GÜNEŞ!G22+[1]GROUPAMA!G22+[1]GOLD!G22+'[1]CAN SİGORTA'!G22+[1]DAĞLI!G22+[1]CREDİTWEST!G22+[1]COMMERCIAL!G22+'[1]KIBRIS KAPİTAL INS.'!G22+[1]BEY!G22+[1]AXA!G22+[1]EUROCİTY!G22+'[1]AS-CAN'!G22+[1]ANADOLU!G22+'[1]GULF SİGORTA A.Ş.'!G22+'[1]ZİRAAT '!E23+[1]MAPREE!G23+[1]AKFİNANS!G22</f>
        <v>15364818.809999999</v>
      </c>
      <c r="H24" s="1">
        <f>+[1]ZURİCH!H22+[1]ZİRVE!H22+[1]ÜNİVERSAL!H22+[1]TÜRK!H22+[1]TOWER!H22+[1]ŞEKER!H22+[1]SEGURE!H22+[1]AVEON!H22+[1]LİMASOL!H22+[1]KIBRIS!H22+[1]NORTHPRİME!H22+[1]İKTİSAT!H22+[1]GÜVEN!H22+[1]GÜNEŞ!H22+[1]GROUPAMA!H22+[1]GOLD!H22+'[1]CAN SİGORTA'!H22+[1]DAĞLI!H22+[1]CREDİTWEST!H22+[1]COMMERCIAL!H22+'[1]KIBRIS KAPİTAL INS.'!H22+[1]BEY!H22+[1]AXA!H22+[1]EUROCİTY!H22+'[1]AS-CAN'!H22+[1]ANADOLU!H22+'[1]GULF SİGORTA A.Ş.'!H22+'[1]ZİRAAT '!F23+[1]MAPREE!H23+[1]AKFİNANS!H22</f>
        <v>2890073.41</v>
      </c>
      <c r="I24" s="1">
        <f>+[1]ZURİCH!I22+[1]ZİRVE!I22+[1]ÜNİVERSAL!I22+[1]TÜRK!I22+[1]TOWER!I22+[1]ŞEKER!I22+[1]SEGURE!I22+[1]AVEON!I22+[1]LİMASOL!I22+[1]KIBRIS!I22+[1]NORTHPRİME!I22+[1]İKTİSAT!I22+[1]GÜVEN!I22+[1]GÜNEŞ!I22+[1]GROUPAMA!I22+[1]GOLD!I22+'[1]CAN SİGORTA'!I22+[1]DAĞLI!I22+[1]CREDİTWEST!I22+[1]COMMERCIAL!I22+'[1]KIBRIS KAPİTAL INS.'!I22+[1]BEY!I22+[1]AXA!I22+[1]EUROCİTY!I22+'[1]AS-CAN'!I22+[1]ANADOLU!I22+'[1]GULF SİGORTA A.Ş.'!I22+'[1]ZİRAAT '!G23+[1]MAPREE!I23+[1]AKFİNANS!I22</f>
        <v>0</v>
      </c>
      <c r="J24" s="1">
        <f>+[1]ZURİCH!J22+[1]ZİRVE!J22+[1]ÜNİVERSAL!J22+[1]TÜRK!J22+[1]TOWER!J22+[1]ŞEKER!J22+[1]SEGURE!J22+[1]AVEON!J22+[1]LİMASOL!J22+[1]KIBRIS!J22+[1]NORTHPRİME!J22+[1]İKTİSAT!J22+[1]GÜVEN!J22+[1]GÜNEŞ!J22+[1]GROUPAMA!J22+[1]GOLD!J22+'[1]CAN SİGORTA'!J22+[1]DAĞLI!J22+[1]CREDİTWEST!J22+[1]COMMERCIAL!J22+'[1]KIBRIS KAPİTAL INS.'!J22+[1]BEY!J22+[1]AXA!J22+[1]EUROCİTY!J22+'[1]AS-CAN'!J22+[1]ANADOLU!J22+'[1]GULF SİGORTA A.Ş.'!J22+'[1]ZİRAAT '!H23+[1]MAPREE!J23+[1]AKFİNANS!J22</f>
        <v>522047.55</v>
      </c>
      <c r="K24" s="1">
        <f>+[1]ZURİCH!K22+[1]ZİRVE!K22+[1]ÜNİVERSAL!K22+[1]TÜRK!K22+[1]TOWER!K22+[1]ŞEKER!K22+[1]SEGURE!K22+[1]AVEON!K22+[1]LİMASOL!K22+[1]KIBRIS!K22+[1]NORTHPRİME!K22+[1]İKTİSAT!K22+[1]GÜVEN!K22+[1]GÜNEŞ!K22+[1]GROUPAMA!K22+[1]GOLD!K22+'[1]CAN SİGORTA'!K22+[1]DAĞLI!K22+[1]CREDİTWEST!K22+[1]COMMERCIAL!K22+'[1]KIBRIS KAPİTAL INS.'!K22+[1]BEY!K22+[1]AXA!K22+[1]EUROCİTY!K22+'[1]AS-CAN'!K22+[1]ANADOLU!K22+'[1]GULF SİGORTA A.Ş.'!K22+'[1]ZİRAAT '!I23+[1]MAPREE!K23+[1]AKFİNANS!K22</f>
        <v>6097742</v>
      </c>
      <c r="L24" s="1">
        <f t="shared" si="1"/>
        <v>114078263.11</v>
      </c>
    </row>
    <row r="25" spans="1:12" x14ac:dyDescent="0.25">
      <c r="A25" s="1"/>
      <c r="B25" s="1" t="s">
        <v>13</v>
      </c>
      <c r="C25" s="1" t="s">
        <v>38</v>
      </c>
      <c r="D25" s="1">
        <f>+[1]ZURİCH!D23+[1]ZİRVE!D23+[1]ÜNİVERSAL!D23+[1]TÜRK!D23+[1]TOWER!D23+[1]ŞEKER!D23+[1]SEGURE!D23+[1]AVEON!D23+[1]LİMASOL!D23+[1]KIBRIS!D23+[1]NORTHPRİME!D23+[1]İKTİSAT!D23+[1]GÜVEN!D23+[1]GÜNEŞ!D23+[1]GROUPAMA!D23+[1]GOLD!D23+'[1]CAN SİGORTA'!D23+[1]DAĞLI!D23+[1]CREDİTWEST!D23+[1]COMMERCIAL!D23+'[1]KIBRIS KAPİTAL INS.'!D23+[1]BEY!D23+[1]AXA!D23+[1]EUROCİTY!D23+'[1]AS-CAN'!D23+[1]ANADOLU!D23+'[1]GULF SİGORTA A.Ş.'!D23+'[1]ZİRAAT '!B24+[1]MAPREE!D24+[1]AKFİNANS!D23</f>
        <v>6227638.5899999999</v>
      </c>
      <c r="E25" s="1">
        <f>+[1]ZURİCH!E23+[1]ZİRVE!E23+[1]ÜNİVERSAL!E23+[1]TÜRK!E23+[1]TOWER!E23+[1]ŞEKER!E23+[1]SEGURE!E23+[1]AVEON!E23+[1]LİMASOL!E23+[1]KIBRIS!E23+[1]NORTHPRİME!E23+[1]İKTİSAT!E23+[1]GÜVEN!E23+[1]GÜNEŞ!E23+[1]GROUPAMA!E23+[1]GOLD!E23+'[1]CAN SİGORTA'!E23+[1]DAĞLI!E23+[1]CREDİTWEST!E23+[1]COMMERCIAL!E23+'[1]KIBRIS KAPİTAL INS.'!E23+[1]BEY!E23+[1]AXA!E23+[1]EUROCİTY!E23+'[1]AS-CAN'!E23+[1]ANADOLU!E23+'[1]GULF SİGORTA A.Ş.'!E23+'[1]ZİRAAT '!C24+[1]MAPREE!E24+[1]AKFİNANS!E23</f>
        <v>769568.59000000008</v>
      </c>
      <c r="F25" s="1">
        <f>+[1]ZURİCH!F23+[1]ZİRVE!F23+[1]ÜNİVERSAL!F23+[1]TÜRK!F23+[1]TOWER!F23+[1]ŞEKER!F23+[1]SEGURE!F23+[1]AVEON!F23+[1]LİMASOL!F23+[1]KIBRIS!F23+[1]NORTHPRİME!F23+[1]İKTİSAT!F23+[1]GÜVEN!F23+[1]GÜNEŞ!F23+[1]GROUPAMA!F23+[1]GOLD!F23+'[1]CAN SİGORTA'!F23+[1]DAĞLI!F23+[1]CREDİTWEST!F23+[1]COMMERCIAL!F23+'[1]KIBRIS KAPİTAL INS.'!F23+[1]BEY!F23+[1]AXA!F23+[1]EUROCİTY!F23+'[1]AS-CAN'!F23+[1]ANADOLU!F23+'[1]GULF SİGORTA A.Ş.'!F23+'[1]ZİRAAT '!D24+[1]MAPREE!F24+[1]AKFİNANS!F23</f>
        <v>28991285.549999993</v>
      </c>
      <c r="G25" s="1">
        <f>+[1]ZURİCH!G23+[1]ZİRVE!G23+[1]ÜNİVERSAL!G23+[1]TÜRK!G23+[1]TOWER!G23+[1]ŞEKER!G23+[1]SEGURE!G23+[1]AVEON!G23+[1]LİMASOL!G23+[1]KIBRIS!G23+[1]NORTHPRİME!G23+[1]İKTİSAT!G23+[1]GÜVEN!G23+[1]GÜNEŞ!G23+[1]GROUPAMA!G23+[1]GOLD!G23+'[1]CAN SİGORTA'!G23+[1]DAĞLI!G23+[1]CREDİTWEST!G23+[1]COMMERCIAL!G23+'[1]KIBRIS KAPİTAL INS.'!G23+[1]BEY!G23+[1]AXA!G23+[1]EUROCİTY!G23+'[1]AS-CAN'!G23+[1]ANADOLU!G23+'[1]GULF SİGORTA A.Ş.'!G23+'[1]ZİRAAT '!E24+[1]MAPREE!G24+[1]AKFİNANS!G23</f>
        <v>12295571.399999997</v>
      </c>
      <c r="H25" s="1">
        <f>+[1]ZURİCH!H23+[1]ZİRVE!H23+[1]ÜNİVERSAL!H23+[1]TÜRK!H23+[1]TOWER!H23+[1]ŞEKER!H23+[1]SEGURE!H23+[1]AVEON!H23+[1]LİMASOL!H23+[1]KIBRIS!H23+[1]NORTHPRİME!H23+[1]İKTİSAT!H23+[1]GÜVEN!H23+[1]GÜNEŞ!H23+[1]GROUPAMA!H23+[1]GOLD!H23+'[1]CAN SİGORTA'!H23+[1]DAĞLI!H23+[1]CREDİTWEST!H23+[1]COMMERCIAL!H23+'[1]KIBRIS KAPİTAL INS.'!H23+[1]BEY!H23+[1]AXA!H23+[1]EUROCİTY!H23+'[1]AS-CAN'!H23+[1]ANADOLU!H23+'[1]GULF SİGORTA A.Ş.'!H23+'[1]ZİRAAT '!F24+[1]MAPREE!H24+[1]AKFİNANS!H23</f>
        <v>550291.21000000008</v>
      </c>
      <c r="I25" s="1">
        <f>+[1]ZURİCH!I23+[1]ZİRVE!I23+[1]ÜNİVERSAL!I23+[1]TÜRK!I23+[1]TOWER!I23+[1]ŞEKER!I23+[1]SEGURE!I23+[1]AVEON!I23+[1]LİMASOL!I23+[1]KIBRIS!I23+[1]NORTHPRİME!I23+[1]İKTİSAT!I23+[1]GÜVEN!I23+[1]GÜNEŞ!I23+[1]GROUPAMA!I23+[1]GOLD!I23+'[1]CAN SİGORTA'!I23+[1]DAĞLI!I23+[1]CREDİTWEST!I23+[1]COMMERCIAL!I23+'[1]KIBRIS KAPİTAL INS.'!I23+[1]BEY!I23+[1]AXA!I23+[1]EUROCİTY!I23+'[1]AS-CAN'!I23+[1]ANADOLU!I23+'[1]GULF SİGORTA A.Ş.'!I23+'[1]ZİRAAT '!G24+[1]MAPREE!I24+[1]AKFİNANS!I23</f>
        <v>0</v>
      </c>
      <c r="J25" s="1">
        <f>+[1]ZURİCH!J23+[1]ZİRVE!J23+[1]ÜNİVERSAL!J23+[1]TÜRK!J23+[1]TOWER!J23+[1]ŞEKER!J23+[1]SEGURE!J23+[1]AVEON!J23+[1]LİMASOL!J23+[1]KIBRIS!J23+[1]NORTHPRİME!J23+[1]İKTİSAT!J23+[1]GÜVEN!J23+[1]GÜNEŞ!J23+[1]GROUPAMA!J23+[1]GOLD!J23+'[1]CAN SİGORTA'!J23+[1]DAĞLI!J23+[1]CREDİTWEST!J23+[1]COMMERCIAL!J23+'[1]KIBRIS KAPİTAL INS.'!J23+[1]BEY!J23+[1]AXA!J23+[1]EUROCİTY!J23+'[1]AS-CAN'!J23+[1]ANADOLU!J23+'[1]GULF SİGORTA A.Ş.'!J23+'[1]ZİRAAT '!H24+[1]MAPREE!J24+[1]AKFİNANS!J23</f>
        <v>715547.07</v>
      </c>
      <c r="K25" s="1">
        <f>+[1]ZURİCH!K23+[1]ZİRVE!K23+[1]ÜNİVERSAL!K23+[1]TÜRK!K23+[1]TOWER!K23+[1]ŞEKER!K23+[1]SEGURE!K23+[1]AVEON!K23+[1]LİMASOL!K23+[1]KIBRIS!K23+[1]NORTHPRİME!K23+[1]İKTİSAT!K23+[1]GÜVEN!K23+[1]GÜNEŞ!K23+[1]GROUPAMA!K23+[1]GOLD!K23+'[1]CAN SİGORTA'!K23+[1]DAĞLI!K23+[1]CREDİTWEST!K23+[1]COMMERCIAL!K23+'[1]KIBRIS KAPİTAL INS.'!K23+[1]BEY!K23+[1]AXA!K23+[1]EUROCİTY!K23+'[1]AS-CAN'!K23+[1]ANADOLU!K23+'[1]GULF SİGORTA A.Ş.'!K23+'[1]ZİRAAT '!I24+[1]MAPREE!K24+[1]AKFİNANS!K23</f>
        <v>845954.24000000011</v>
      </c>
      <c r="L25" s="1">
        <f t="shared" si="1"/>
        <v>50395856.649999991</v>
      </c>
    </row>
    <row r="26" spans="1:12" x14ac:dyDescent="0.25">
      <c r="A26" s="1"/>
      <c r="B26" s="1" t="s">
        <v>15</v>
      </c>
      <c r="C26" s="1" t="s">
        <v>39</v>
      </c>
      <c r="D26" s="1">
        <f>+[1]ZURİCH!D24+[1]ZİRVE!D24+[1]ÜNİVERSAL!D24+[1]TÜRK!D24+[1]TOWER!D24+[1]ŞEKER!D24+[1]SEGURE!D24+[1]AVEON!D24+[1]LİMASOL!D24+[1]KIBRIS!D24+[1]NORTHPRİME!D24+[1]İKTİSAT!D24+[1]GÜVEN!D24+[1]GÜNEŞ!D24+[1]GROUPAMA!D24+[1]GOLD!D24+'[1]CAN SİGORTA'!D24+[1]DAĞLI!D24+[1]CREDİTWEST!D24+[1]COMMERCIAL!D24+'[1]KIBRIS KAPİTAL INS.'!D24+[1]BEY!D24+[1]AXA!D24+[1]EUROCİTY!D24+'[1]AS-CAN'!D24+[1]ANADOLU!D24+'[1]GULF SİGORTA A.Ş.'!D24+'[1]ZİRAAT '!B25+[1]MAPREE!D25+[1]AKFİNANS!D24</f>
        <v>9383140.9499999993</v>
      </c>
      <c r="E26" s="1">
        <f>+[1]ZURİCH!E24+[1]ZİRVE!E24+[1]ÜNİVERSAL!E24+[1]TÜRK!E24+[1]TOWER!E24+[1]ŞEKER!E24+[1]SEGURE!E24+[1]AVEON!E24+[1]LİMASOL!E24+[1]KIBRIS!E24+[1]NORTHPRİME!E24+[1]İKTİSAT!E24+[1]GÜVEN!E24+[1]GÜNEŞ!E24+[1]GROUPAMA!E24+[1]GOLD!E24+'[1]CAN SİGORTA'!E24+[1]DAĞLI!E24+[1]CREDİTWEST!E24+[1]COMMERCIAL!E24+'[1]KIBRIS KAPİTAL INS.'!E24+[1]BEY!E24+[1]AXA!E24+[1]EUROCİTY!E24+'[1]AS-CAN'!E24+[1]ANADOLU!E24+'[1]GULF SİGORTA A.Ş.'!E24+'[1]ZİRAAT '!C25+[1]MAPREE!E25+[1]AKFİNANS!E24</f>
        <v>2548210.83</v>
      </c>
      <c r="F26" s="1">
        <f>+[1]ZURİCH!F24+[1]ZİRVE!F24+[1]ÜNİVERSAL!F24+[1]TÜRK!F24+[1]TOWER!F24+[1]ŞEKER!F24+[1]SEGURE!F24+[1]AVEON!F24+[1]LİMASOL!F24+[1]KIBRIS!F24+[1]NORTHPRİME!F24+[1]İKTİSAT!F24+[1]GÜVEN!F24+[1]GÜNEŞ!F24+[1]GROUPAMA!F24+[1]GOLD!F24+'[1]CAN SİGORTA'!F24+[1]DAĞLI!F24+[1]CREDİTWEST!F24+[1]COMMERCIAL!F24+'[1]KIBRIS KAPİTAL INS.'!F24+[1]BEY!F24+[1]AXA!F24+[1]EUROCİTY!F24+'[1]AS-CAN'!F24+[1]ANADOLU!F24+'[1]GULF SİGORTA A.Ş.'!F24+'[1]ZİRAAT '!D25+[1]MAPREE!F25+[1]AKFİNANS!F24</f>
        <v>83291105.629999995</v>
      </c>
      <c r="G26" s="1">
        <f>+[1]ZURİCH!G24+[1]ZİRVE!G24+[1]ÜNİVERSAL!G24+[1]TÜRK!G24+[1]TOWER!G24+[1]ŞEKER!G24+[1]SEGURE!G24+[1]AVEON!G24+[1]LİMASOL!G24+[1]KIBRIS!G24+[1]NORTHPRİME!G24+[1]İKTİSAT!G24+[1]GÜVEN!G24+[1]GÜNEŞ!G24+[1]GROUPAMA!G24+[1]GOLD!G24+'[1]CAN SİGORTA'!G24+[1]DAĞLI!G24+[1]CREDİTWEST!G24+[1]COMMERCIAL!G24+'[1]KIBRIS KAPİTAL INS.'!G24+[1]BEY!G24+[1]AXA!G24+[1]EUROCİTY!G24+'[1]AS-CAN'!G24+[1]ANADOLU!G24+'[1]GULF SİGORTA A.Ş.'!G24+'[1]ZİRAAT '!E25+[1]MAPREE!G25+[1]AKFİNANS!G24</f>
        <v>10374227.85</v>
      </c>
      <c r="H26" s="1">
        <f>+[1]ZURİCH!H24+[1]ZİRVE!H24+[1]ÜNİVERSAL!H24+[1]TÜRK!H24+[1]TOWER!H24+[1]ŞEKER!H24+[1]SEGURE!H24+[1]AVEON!H24+[1]LİMASOL!H24+[1]KIBRIS!H24+[1]NORTHPRİME!H24+[1]İKTİSAT!H24+[1]GÜVEN!H24+[1]GÜNEŞ!H24+[1]GROUPAMA!H24+[1]GOLD!H24+'[1]CAN SİGORTA'!H24+[1]DAĞLI!H24+[1]CREDİTWEST!H24+[1]COMMERCIAL!H24+'[1]KIBRIS KAPİTAL INS.'!H24+[1]BEY!H24+[1]AXA!H24+[1]EUROCİTY!H24+'[1]AS-CAN'!H24+[1]ANADOLU!H24+'[1]GULF SİGORTA A.Ş.'!H24+'[1]ZİRAAT '!F25+[1]MAPREE!H25+[1]AKFİNANS!H24</f>
        <v>1748029.51</v>
      </c>
      <c r="I26" s="1">
        <f>+[1]ZURİCH!I24+[1]ZİRVE!I24+[1]ÜNİVERSAL!I24+[1]TÜRK!I24+[1]TOWER!I24+[1]ŞEKER!I24+[1]SEGURE!I24+[1]AVEON!I24+[1]LİMASOL!I24+[1]KIBRIS!I24+[1]NORTHPRİME!I24+[1]İKTİSAT!I24+[1]GÜVEN!I24+[1]GÜNEŞ!I24+[1]GROUPAMA!I24+[1]GOLD!I24+'[1]CAN SİGORTA'!I24+[1]DAĞLI!I24+[1]CREDİTWEST!I24+[1]COMMERCIAL!I24+'[1]KIBRIS KAPİTAL INS.'!I24+[1]BEY!I24+[1]AXA!I24+[1]EUROCİTY!I24+'[1]AS-CAN'!I24+[1]ANADOLU!I24+'[1]GULF SİGORTA A.Ş.'!I24+'[1]ZİRAAT '!G25+[1]MAPREE!I25+[1]AKFİNANS!I24</f>
        <v>0</v>
      </c>
      <c r="J26" s="1">
        <f>+[1]ZURİCH!J24+[1]ZİRVE!J24+[1]ÜNİVERSAL!J24+[1]TÜRK!J24+[1]TOWER!J24+[1]ŞEKER!J24+[1]SEGURE!J24+[1]AVEON!J24+[1]LİMASOL!J24+[1]KIBRIS!J24+[1]NORTHPRİME!J24+[1]İKTİSAT!J24+[1]GÜVEN!J24+[1]GÜNEŞ!J24+[1]GROUPAMA!J24+[1]GOLD!J24+'[1]CAN SİGORTA'!J24+[1]DAĞLI!J24+[1]CREDİTWEST!J24+[1]COMMERCIAL!J24+'[1]KIBRIS KAPİTAL INS.'!J24+[1]BEY!J24+[1]AXA!J24+[1]EUROCİTY!J24+'[1]AS-CAN'!J24+[1]ANADOLU!J24+'[1]GULF SİGORTA A.Ş.'!J24+'[1]ZİRAAT '!H25+[1]MAPREE!J25+[1]AKFİNANS!J24</f>
        <v>129</v>
      </c>
      <c r="K26" s="1">
        <f>+[1]ZURİCH!K24+[1]ZİRVE!K24+[1]ÜNİVERSAL!K24+[1]TÜRK!K24+[1]TOWER!K24+[1]ŞEKER!K24+[1]SEGURE!K24+[1]AVEON!K24+[1]LİMASOL!K24+[1]KIBRIS!K24+[1]NORTHPRİME!K24+[1]İKTİSAT!K24+[1]GÜVEN!K24+[1]GÜNEŞ!K24+[1]GROUPAMA!K24+[1]GOLD!K24+'[1]CAN SİGORTA'!K24+[1]DAĞLI!K24+[1]CREDİTWEST!K24+[1]COMMERCIAL!K24+'[1]KIBRIS KAPİTAL INS.'!K24+[1]BEY!K24+[1]AXA!K24+[1]EUROCİTY!K24+'[1]AS-CAN'!K24+[1]ANADOLU!K24+'[1]GULF SİGORTA A.Ş.'!K24+'[1]ZİRAAT '!I25+[1]MAPREE!K25+[1]AKFİNANS!K24</f>
        <v>2861918</v>
      </c>
      <c r="L26" s="1">
        <f t="shared" si="1"/>
        <v>110206761.77</v>
      </c>
    </row>
    <row r="27" spans="1:12" x14ac:dyDescent="0.25">
      <c r="A27" s="1"/>
      <c r="B27" s="1" t="s">
        <v>17</v>
      </c>
      <c r="C27" s="1" t="s">
        <v>40</v>
      </c>
      <c r="D27" s="1">
        <f>+D28+D29+D30+D31+D32+D33+D34</f>
        <v>29443459.399999995</v>
      </c>
      <c r="E27" s="1">
        <f>+E28+E29+E30+E31+E32+E33+E34</f>
        <v>2656932.3899999997</v>
      </c>
      <c r="F27" s="1">
        <f>+F28+F29+F30+F31+F32+F33+F34</f>
        <v>108445490.66</v>
      </c>
      <c r="G27" s="1">
        <f>+G28+G29+G30+G31+G32+G33+G34</f>
        <v>35908327.859999992</v>
      </c>
      <c r="H27" s="1">
        <f>+[1]ZURİCH!H25+[1]ZİRVE!H25+[1]ÜNİVERSAL!H25+[1]TÜRK!H25+[1]TOWER!H25+[1]ŞEKER!H25+[1]SEGURE!H25+[1]AVEON!H25+[1]LİMASOL!H25+[1]KIBRIS!H25+[1]NORTHPRİME!H25+[1]İKTİSAT!H25+[1]GÜVEN!H25+[1]GÜNEŞ!H25+[1]GROUPAMA!H25+[1]GOLD!H25+'[1]CAN SİGORTA'!H25+[1]DAĞLI!H25+[1]CREDİTWEST!H25+[1]COMMERCIAL!H25+'[1]KIBRIS KAPİTAL INS.'!H25+[1]BEY!H25+[1]AXA!H25+[1]EUROCİTY!H25+'[1]AS-CAN'!H25+[1]ANADOLU!H25+'[1]GULF SİGORTA A.Ş.'!H25</f>
        <v>4634222.42</v>
      </c>
      <c r="I27" s="1">
        <f>+I28+I29+I30+I31+I32+I33+I34</f>
        <v>0</v>
      </c>
      <c r="J27" s="1">
        <f>+J28+J29+J30+J31+J32+J33+J34</f>
        <v>1002291.8</v>
      </c>
      <c r="K27" s="1">
        <f>+K28+K29+K30+K31+K32+K33+K34</f>
        <v>3577307.75</v>
      </c>
      <c r="L27" s="1">
        <f t="shared" si="1"/>
        <v>185668032.27999997</v>
      </c>
    </row>
    <row r="28" spans="1:12" x14ac:dyDescent="0.25">
      <c r="A28" s="1"/>
      <c r="B28" s="1"/>
      <c r="C28" s="1" t="s">
        <v>19</v>
      </c>
      <c r="D28" s="1">
        <f>+[1]ZURİCH!D26+[1]ZİRVE!D26+[1]ÜNİVERSAL!D26+[1]TÜRK!D26+[1]TOWER!D26+[1]ŞEKER!D26+[1]SEGURE!D26+[1]AVEON!D26+[1]LİMASOL!D26+[1]KIBRIS!D26+[1]NORTHPRİME!D26+[1]İKTİSAT!D26+[1]GÜVEN!D26+[1]GÜNEŞ!D26+[1]GROUPAMA!D26+[1]GOLD!D26+'[1]CAN SİGORTA'!D26+[1]DAĞLI!D26+[1]CREDİTWEST!D26+[1]COMMERCIAL!D26+'[1]KIBRIS KAPİTAL INS.'!D26+[1]BEY!D26+[1]AXA!D26+[1]EUROCİTY!D26+'[1]AS-CAN'!D26+[1]ANADOLU!D26+'[1]GULF SİGORTA A.Ş.'!D26+'[1]ZİRAAT '!B27+[1]MAPREE!D27+[1]AKFİNANS!D26</f>
        <v>21126653.619999997</v>
      </c>
      <c r="E28" s="1">
        <f>+[1]ZURİCH!E26+[1]ZİRVE!E26+[1]ÜNİVERSAL!E26+[1]TÜRK!E26+[1]TOWER!E26+[1]ŞEKER!E26+[1]SEGURE!E26+[1]AVEON!E26+[1]LİMASOL!E26+[1]KIBRIS!E26+[1]NORTHPRİME!E26+[1]İKTİSAT!E26+[1]GÜVEN!E26+[1]GÜNEŞ!E26+[1]GROUPAMA!E26+[1]GOLD!E26+'[1]CAN SİGORTA'!E26+[1]DAĞLI!E26+[1]CREDİTWEST!E26+[1]COMMERCIAL!E26+'[1]KIBRIS KAPİTAL INS.'!E26+[1]BEY!E26+[1]AXA!E26+[1]EUROCİTY!E26+'[1]AS-CAN'!E26+[1]ANADOLU!E26+'[1]GULF SİGORTA A.Ş.'!E26+'[1]ZİRAAT '!C27+[1]MAPREE!E27+[1]AKFİNANS!E26</f>
        <v>1536301.8399999999</v>
      </c>
      <c r="F28" s="1">
        <f>+[1]ZURİCH!F26+[1]ZİRVE!F26+[1]ÜNİVERSAL!F26+[1]TÜRK!F26+[1]TOWER!F26+[1]ŞEKER!F26+[1]SEGURE!F26+[1]AVEON!F26+[1]LİMASOL!F26+[1]KIBRIS!F26+[1]NORTHPRİME!F26+[1]İKTİSAT!F26+[1]GÜVEN!F26+[1]GÜNEŞ!F26+[1]GROUPAMA!F26+[1]GOLD!F26+'[1]CAN SİGORTA'!F26+[1]DAĞLI!F26+[1]CREDİTWEST!F26+[1]COMMERCIAL!F26+'[1]KIBRIS KAPİTAL INS.'!F26+[1]BEY!F26+[1]AXA!F26+[1]EUROCİTY!F26+'[1]AS-CAN'!F26+[1]ANADOLU!F26+'[1]GULF SİGORTA A.Ş.'!F26+'[1]ZİRAAT '!D27+[1]MAPREE!F27+[1]AKFİNANS!F26</f>
        <v>80250364.209999993</v>
      </c>
      <c r="G28" s="1">
        <f>+[1]ZURİCH!G26+[1]ZİRVE!G26+[1]ÜNİVERSAL!G26+[1]TÜRK!G26+[1]TOWER!G26+[1]ŞEKER!G26+[1]SEGURE!G26+[1]AVEON!G26+[1]LİMASOL!G26+[1]KIBRIS!G26+[1]NORTHPRİME!G26+[1]İKTİSAT!G26+[1]GÜVEN!G26+[1]GÜNEŞ!G26+[1]GROUPAMA!G26+[1]GOLD!G26+'[1]CAN SİGORTA'!G26+[1]DAĞLI!G26+[1]CREDİTWEST!G26+[1]COMMERCIAL!G26+'[1]KIBRIS KAPİTAL INS.'!G26+[1]BEY!G26+[1]AXA!G26+[1]EUROCİTY!G26+'[1]AS-CAN'!G26+[1]ANADOLU!G26+'[1]GULF SİGORTA A.Ş.'!G26+'[1]ZİRAAT '!E27+[1]MAPREE!G27+[1]AKFİNANS!G26</f>
        <v>22816248.329999994</v>
      </c>
      <c r="H28" s="1">
        <f>+[1]ZURİCH!H26+[1]ZİRVE!H26+[1]ÜNİVERSAL!H26+[1]TÜRK!H26+[1]TOWER!H26+[1]ŞEKER!H26+[1]SEGURE!H26+[1]AVEON!H26+[1]LİMASOL!H26+[1]KIBRIS!H26+[1]NORTHPRİME!H26+[1]İKTİSAT!H26+[1]GÜVEN!H26+[1]GÜNEŞ!H26+[1]GROUPAMA!H26+[1]GOLD!H26+'[1]CAN SİGORTA'!H26+[1]DAĞLI!H26+[1]CREDİTWEST!H26+[1]COMMERCIAL!H26+'[1]KIBRIS KAPİTAL INS.'!H26+[1]BEY!H26+[1]AXA!H26+[1]EUROCİTY!H26+'[1]AS-CAN'!H26+[1]ANADOLU!H26+'[1]GULF SİGORTA A.Ş.'!H26+'[1]ZİRAAT '!F27+[1]MAPREE!H27+[1]AKFİNANS!H26</f>
        <v>2792497.98</v>
      </c>
      <c r="I28" s="1">
        <f>+[1]ZURİCH!I26+[1]ZİRVE!I26+[1]ÜNİVERSAL!I26+[1]TÜRK!I26+[1]TOWER!I26+[1]ŞEKER!I26+[1]SEGURE!I26+[1]AVEON!I26+[1]LİMASOL!I26+[1]KIBRIS!I26+[1]NORTHPRİME!I26+[1]İKTİSAT!I26+[1]GÜVEN!I26+[1]GÜNEŞ!I26+[1]GROUPAMA!I26+[1]GOLD!I26+'[1]CAN SİGORTA'!I26+[1]DAĞLI!I26+[1]CREDİTWEST!I26+[1]COMMERCIAL!I26+'[1]KIBRIS KAPİTAL INS.'!I26+[1]BEY!I26+[1]AXA!I26+[1]EUROCİTY!I26+'[1]AS-CAN'!I26+[1]ANADOLU!I26+'[1]GULF SİGORTA A.Ş.'!I26+'[1]ZİRAAT '!G27+[1]MAPREE!I27+[1]AKFİNANS!I26</f>
        <v>0</v>
      </c>
      <c r="J28" s="1">
        <f>+[1]ZURİCH!J26+[1]ZİRVE!J26+[1]ÜNİVERSAL!J26+[1]TÜRK!J26+[1]TOWER!J26+[1]ŞEKER!J26+[1]SEGURE!J26+[1]AVEON!J26+[1]LİMASOL!J26+[1]KIBRIS!J26+[1]NORTHPRİME!J26+[1]İKTİSAT!J26+[1]GÜVEN!J26+[1]GÜNEŞ!J26+[1]GROUPAMA!J26+[1]GOLD!J26+'[1]CAN SİGORTA'!J26+[1]DAĞLI!J26+[1]CREDİTWEST!J26+[1]COMMERCIAL!J26+'[1]KIBRIS KAPİTAL INS.'!J26+[1]BEY!J26+[1]AXA!J26+[1]EUROCİTY!J26+'[1]AS-CAN'!J26+[1]ANADOLU!J26+'[1]GULF SİGORTA A.Ş.'!J26+'[1]ZİRAAT '!H27+[1]MAPREE!J27+[1]AKFİNANS!J26</f>
        <v>1002290.8</v>
      </c>
      <c r="K28" s="1">
        <f>+[1]ZURİCH!K26+[1]ZİRVE!K26+[1]ÜNİVERSAL!K26+[1]TÜRK!K26+[1]TOWER!K26+[1]ŞEKER!K26+[1]SEGURE!K26+[1]AVEON!K26+[1]LİMASOL!K26+[1]KIBRIS!K26+[1]NORTHPRİME!K26+[1]İKTİSAT!K26+[1]GÜVEN!K26+[1]GÜNEŞ!K26+[1]GROUPAMA!K26+[1]GOLD!K26+'[1]CAN SİGORTA'!K26+[1]DAĞLI!K26+[1]CREDİTWEST!K26+[1]COMMERCIAL!K26+'[1]KIBRIS KAPİTAL INS.'!K26+[1]BEY!K26+[1]AXA!K26+[1]EUROCİTY!K26+'[1]AS-CAN'!K26+[1]ANADOLU!K26+'[1]GULF SİGORTA A.Ş.'!K26+'[1]ZİRAAT '!I27+[1]MAPREE!K27+[1]AKFİNANS!K26</f>
        <v>3349882.18</v>
      </c>
      <c r="L28" s="1">
        <f t="shared" si="1"/>
        <v>132874238.95999998</v>
      </c>
    </row>
    <row r="29" spans="1:12" x14ac:dyDescent="0.25">
      <c r="A29" s="1"/>
      <c r="B29" s="1"/>
      <c r="C29" s="1" t="s">
        <v>20</v>
      </c>
      <c r="D29" s="1">
        <f>+[1]ZURİCH!D27+[1]ZİRVE!D27+[1]ÜNİVERSAL!D27+[1]TÜRK!D27+[1]TOWER!D27+[1]ŞEKER!D27+[1]SEGURE!D27+[1]AVEON!D27+[1]LİMASOL!D27+[1]KIBRIS!D27+[1]NORTHPRİME!D27+[1]İKTİSAT!D27+[1]GÜVEN!D27+[1]GÜNEŞ!D27+[1]GROUPAMA!D27+[1]GOLD!D27+'[1]CAN SİGORTA'!D27+[1]DAĞLI!D27+[1]CREDİTWEST!D27+[1]COMMERCIAL!D27+'[1]KIBRIS KAPİTAL INS.'!D27+[1]BEY!D27+[1]AXA!D27+[1]EUROCİTY!D27+'[1]AS-CAN'!D27+[1]ANADOLU!D27+'[1]GULF SİGORTA A.Ş.'!D27+'[1]ZİRAAT '!B28+[1]MAPREE!D28+[1]AKFİNANS!D27</f>
        <v>8382416.7799999984</v>
      </c>
      <c r="E29" s="1">
        <f>+[1]ZURİCH!E27+[1]ZİRVE!E27+[1]ÜNİVERSAL!E27+[1]TÜRK!E27+[1]TOWER!E27+[1]ŞEKER!E27+[1]SEGURE!E27+[1]AVEON!E27+[1]LİMASOL!E27+[1]KIBRIS!E27+[1]NORTHPRİME!E27+[1]İKTİSAT!E27+[1]GÜVEN!E27+[1]GÜNEŞ!E27+[1]GROUPAMA!E27+[1]GOLD!E27+'[1]CAN SİGORTA'!E27+[1]DAĞLI!E27+[1]CREDİTWEST!E27+[1]COMMERCIAL!E27+'[1]KIBRIS KAPİTAL INS.'!E27+[1]BEY!E27+[1]AXA!E27+[1]EUROCİTY!E27+'[1]AS-CAN'!E27+[1]ANADOLU!E27+'[1]GULF SİGORTA A.Ş.'!E27+'[1]ZİRAAT '!C28+[1]MAPREE!E28+[1]AKFİNANS!E27</f>
        <v>1120630.55</v>
      </c>
      <c r="F29" s="1">
        <f>+[1]ZURİCH!F27+[1]ZİRVE!F27+[1]ÜNİVERSAL!F27+[1]TÜRK!F27+[1]TOWER!F27+[1]ŞEKER!F27+[1]SEGURE!F27+[1]AVEON!F27+[1]LİMASOL!F27+[1]KIBRIS!F27+[1]NORTHPRİME!F27+[1]İKTİSAT!F27+[1]GÜVEN!F27+[1]GÜNEŞ!F27+[1]GROUPAMA!F27+[1]GOLD!F27+'[1]CAN SİGORTA'!F27+[1]DAĞLI!F27+[1]CREDİTWEST!F27+[1]COMMERCIAL!F27+'[1]KIBRIS KAPİTAL INS.'!F27+[1]BEY!F27+[1]AXA!F27+[1]EUROCİTY!F27+'[1]AS-CAN'!F27+[1]ANADOLU!F27+'[1]GULF SİGORTA A.Ş.'!F27+'[1]ZİRAAT '!D28+[1]MAPREE!F28+[1]AKFİNANS!F27</f>
        <v>28269203.450000007</v>
      </c>
      <c r="G29" s="1">
        <f>+[1]ZURİCH!G27+[1]ZİRVE!G27+[1]ÜNİVERSAL!G27+[1]TÜRK!G27+[1]TOWER!G27+[1]ŞEKER!G27+[1]SEGURE!G27+[1]AVEON!G27+[1]LİMASOL!G27+[1]KIBRIS!G27+[1]NORTHPRİME!G27+[1]İKTİSAT!G27+[1]GÜVEN!G27+[1]GÜNEŞ!G27+[1]GROUPAMA!G27+[1]GOLD!G27+'[1]CAN SİGORTA'!G27+[1]DAĞLI!G27+[1]CREDİTWEST!G27+[1]COMMERCIAL!G27+'[1]KIBRIS KAPİTAL INS.'!G27+[1]BEY!G27+[1]AXA!G27+[1]EUROCİTY!G27+'[1]AS-CAN'!G27+[1]ANADOLU!G27+'[1]GULF SİGORTA A.Ş.'!G27+'[1]ZİRAAT '!E28+[1]MAPREE!G28+[1]AKFİNANS!G27</f>
        <v>13063711.529999999</v>
      </c>
      <c r="H29" s="1">
        <f>+[1]ZURİCH!H27+[1]ZİRVE!H27+[1]ÜNİVERSAL!H27+[1]TÜRK!H27+[1]TOWER!H27+[1]ŞEKER!H27+[1]SEGURE!H27+[1]AVEON!H27+[1]LİMASOL!H27+[1]KIBRIS!H27+[1]NORTHPRİME!H27+[1]İKTİSAT!H27+[1]GÜVEN!H27+[1]GÜNEŞ!H27+[1]GROUPAMA!H27+[1]GOLD!H27+'[1]CAN SİGORTA'!H27+[1]DAĞLI!H27+[1]CREDİTWEST!H27+[1]COMMERCIAL!H27+'[1]KIBRIS KAPİTAL INS.'!H27+[1]BEY!H27+[1]AXA!H27+[1]EUROCİTY!H27+'[1]AS-CAN'!H27+[1]ANADOLU!H27+'[1]GULF SİGORTA A.Ş.'!H27+'[1]ZİRAAT '!F28+[1]MAPREE!H28+[1]AKFİNANS!H27</f>
        <v>1896797.08</v>
      </c>
      <c r="I29" s="1">
        <f>+[1]ZURİCH!I27+[1]ZİRVE!I27+[1]ÜNİVERSAL!I27+[1]TÜRK!I27+[1]TOWER!I27+[1]ŞEKER!I27+[1]SEGURE!I27+[1]AVEON!I27+[1]LİMASOL!I27+[1]KIBRIS!I27+[1]NORTHPRİME!I27+[1]İKTİSAT!I27+[1]GÜVEN!I27+[1]GÜNEŞ!I27+[1]GROUPAMA!I27+[1]GOLD!I27+'[1]CAN SİGORTA'!I27+[1]DAĞLI!I27+[1]CREDİTWEST!I27+[1]COMMERCIAL!I27+'[1]KIBRIS KAPİTAL INS.'!I27+[1]BEY!I27+[1]AXA!I27+[1]EUROCİTY!I27+'[1]AS-CAN'!I27+[1]ANADOLU!I27+'[1]GULF SİGORTA A.Ş.'!I27+'[1]ZİRAAT '!G28+[1]MAPREE!I28+[1]AKFİNANS!I27</f>
        <v>0</v>
      </c>
      <c r="J29" s="1">
        <f>+[1]ZURİCH!J27+[1]ZİRVE!J27+[1]ÜNİVERSAL!J27+[1]TÜRK!J27+[1]TOWER!J27+[1]ŞEKER!J27+[1]SEGURE!J27+[1]AVEON!J27+[1]LİMASOL!J27+[1]KIBRIS!J27+[1]NORTHPRİME!J27+[1]İKTİSAT!J27+[1]GÜVEN!J27+[1]GÜNEŞ!J27+[1]GROUPAMA!J27+[1]GOLD!J27+'[1]CAN SİGORTA'!J27+[1]DAĞLI!J27+[1]CREDİTWEST!J27+[1]COMMERCIAL!J27+'[1]KIBRIS KAPİTAL INS.'!J27+[1]BEY!J27+[1]AXA!J27+[1]EUROCİTY!J27+'[1]AS-CAN'!J27+[1]ANADOLU!J27+'[1]GULF SİGORTA A.Ş.'!J27+'[1]ZİRAAT '!H28+[1]MAPREE!J28+[1]AKFİNANS!J27</f>
        <v>1</v>
      </c>
      <c r="K29" s="1">
        <f>+[1]ZURİCH!K27+[1]ZİRVE!K27+[1]ÜNİVERSAL!K27+[1]TÜRK!K27+[1]TOWER!K27+[1]ŞEKER!K27+[1]SEGURE!K27+[1]AVEON!K27+[1]LİMASOL!K27+[1]KIBRIS!K27+[1]NORTHPRİME!K27+[1]İKTİSAT!K27+[1]GÜVEN!K27+[1]GÜNEŞ!K27+[1]GROUPAMA!K27+[1]GOLD!K27+'[1]CAN SİGORTA'!K27+[1]DAĞLI!K27+[1]CREDİTWEST!K27+[1]COMMERCIAL!K27+'[1]KIBRIS KAPİTAL INS.'!K27+[1]BEY!K27+[1]AXA!K27+[1]EUROCİTY!K27+'[1]AS-CAN'!K27+[1]ANADOLU!K27+'[1]GULF SİGORTA A.Ş.'!K27+'[1]ZİRAAT '!I28+[1]MAPREE!K28+[1]AKFİNANS!K27</f>
        <v>228090.57</v>
      </c>
      <c r="L29" s="1">
        <f t="shared" si="1"/>
        <v>52960850.960000008</v>
      </c>
    </row>
    <row r="30" spans="1:12" x14ac:dyDescent="0.25">
      <c r="A30" s="1"/>
      <c r="B30" s="1"/>
      <c r="C30" s="1" t="s">
        <v>41</v>
      </c>
      <c r="D30" s="1">
        <f>+[1]ZURİCH!D28+[1]ZİRVE!D28+[1]ÜNİVERSAL!D28+[1]TÜRK!D28+[1]TOWER!D28+[1]ŞEKER!D28+[1]SEGURE!D28+[1]AVEON!D28+[1]LİMASOL!D28+[1]KIBRIS!D28+[1]NORTHPRİME!D28+[1]İKTİSAT!D28+[1]GÜVEN!D28+[1]GÜNEŞ!D28+[1]GROUPAMA!D28+[1]GOLD!D28+'[1]CAN SİGORTA'!D28+[1]DAĞLI!D28+[1]CREDİTWEST!D28+[1]COMMERCIAL!D28+'[1]KIBRIS KAPİTAL INS.'!D28+[1]BEY!D28+[1]AXA!D28+[1]EUROCİTY!D28+'[1]AS-CAN'!D28+[1]ANADOLU!D28+'[1]GULF SİGORTA A.Ş.'!D28+'[1]ZİRAAT '!B29+[1]MAPREE!D29+[1]AKFİNANS!D28</f>
        <v>63902</v>
      </c>
      <c r="E30" s="1">
        <f>+[1]ZURİCH!E28+[1]ZİRVE!E28+[1]ÜNİVERSAL!E28+[1]TÜRK!E28+[1]TOWER!E28+[1]ŞEKER!E28+[1]SEGURE!E28+[1]AVEON!E28+[1]LİMASOL!E28+[1]KIBRIS!E28+[1]NORTHPRİME!E28+[1]İKTİSAT!E28+[1]GÜVEN!E28+[1]GÜNEŞ!E28+[1]GROUPAMA!E28+[1]GOLD!E28+'[1]CAN SİGORTA'!E28+[1]DAĞLI!E28+[1]CREDİTWEST!E28+[1]COMMERCIAL!E28+'[1]KIBRIS KAPİTAL INS.'!E28+[1]BEY!E28+[1]AXA!E28+[1]EUROCİTY!E28+'[1]AS-CAN'!E28+[1]ANADOLU!E28+'[1]GULF SİGORTA A.Ş.'!E28+'[1]ZİRAAT '!C29+[1]MAPREE!E29+[1]AKFİNANS!E28</f>
        <v>0</v>
      </c>
      <c r="F30" s="1">
        <f>+[1]ZURİCH!F28+[1]ZİRVE!F28+[1]ÜNİVERSAL!F28+[1]TÜRK!F28+[1]TOWER!F28+[1]ŞEKER!F28+[1]SEGURE!F28+[1]AVEON!F28+[1]LİMASOL!F28+[1]KIBRIS!F28+[1]NORTHPRİME!F28+[1]İKTİSAT!F28+[1]GÜVEN!F28+[1]GÜNEŞ!F28+[1]GROUPAMA!F28+[1]GOLD!F28+'[1]CAN SİGORTA'!F28+[1]DAĞLI!F28+[1]CREDİTWEST!F28+[1]COMMERCIAL!F28+'[1]KIBRIS KAPİTAL INS.'!F28+[1]BEY!F28+[1]AXA!F28+[1]EUROCİTY!F28+'[1]AS-CAN'!F28+[1]ANADOLU!F28+'[1]GULF SİGORTA A.Ş.'!F28+'[1]ZİRAAT '!D29+[1]MAPREE!F29+[1]AKFİNANS!F28</f>
        <v>0</v>
      </c>
      <c r="G30" s="1">
        <f>+[1]ZURİCH!G28+[1]ZİRVE!G28+[1]ÜNİVERSAL!G28+[1]TÜRK!G28+[1]TOWER!G28+[1]ŞEKER!G28+[1]SEGURE!G28+[1]AVEON!G28+[1]LİMASOL!G28+[1]KIBRIS!G28+[1]NORTHPRİME!G28+[1]İKTİSAT!G28+[1]GÜVEN!G28+[1]GÜNEŞ!G28+[1]GROUPAMA!G28+[1]GOLD!G28+'[1]CAN SİGORTA'!G28+[1]DAĞLI!G28+[1]CREDİTWEST!G28+[1]COMMERCIAL!G28+'[1]KIBRIS KAPİTAL INS.'!G28+[1]BEY!G28+[1]AXA!G28+[1]EUROCİTY!G28+'[1]AS-CAN'!G28+[1]ANADOLU!G28+'[1]GULF SİGORTA A.Ş.'!G28+'[1]ZİRAAT '!E29+[1]MAPREE!G29+[1]AKFİNANS!G28</f>
        <v>28368</v>
      </c>
      <c r="H30" s="1">
        <f>+[1]ZURİCH!H28+[1]ZİRVE!H28+[1]ÜNİVERSAL!H28+[1]TÜRK!H28+[1]TOWER!H28+[1]ŞEKER!H28+[1]SEGURE!H28+[1]AVEON!H28+[1]LİMASOL!H28+[1]KIBRIS!H28+[1]NORTHPRİME!H28+[1]İKTİSAT!H28+[1]GÜVEN!H28+[1]GÜNEŞ!H28+[1]GROUPAMA!H28+[1]GOLD!H28+'[1]CAN SİGORTA'!H28+[1]DAĞLI!H28+[1]CREDİTWEST!H28+[1]COMMERCIAL!H28+'[1]KIBRIS KAPİTAL INS.'!H28+[1]BEY!H28+[1]AXA!H28+[1]EUROCİTY!H28+'[1]AS-CAN'!H28+[1]ANADOLU!H28+'[1]GULF SİGORTA A.Ş.'!H28+'[1]ZİRAAT '!F29+[1]MAPREE!H29+[1]AKFİNANS!H28</f>
        <v>2180</v>
      </c>
      <c r="I30" s="1">
        <f>+[1]ZURİCH!I28+[1]ZİRVE!I28+[1]ÜNİVERSAL!I28+[1]TÜRK!I28+[1]TOWER!I28+[1]ŞEKER!I28+[1]SEGURE!I28+[1]AVEON!I28+[1]LİMASOL!I28+[1]KIBRIS!I28+[1]NORTHPRİME!I28+[1]İKTİSAT!I28+[1]GÜVEN!I28+[1]GÜNEŞ!I28+[1]GROUPAMA!I28+[1]GOLD!I28+'[1]CAN SİGORTA'!I28+[1]DAĞLI!I28+[1]CREDİTWEST!I28+[1]COMMERCIAL!I28+'[1]KIBRIS KAPİTAL INS.'!I28+[1]BEY!I28+[1]AXA!I28+[1]EUROCİTY!I28+'[1]AS-CAN'!I28+[1]ANADOLU!I28+'[1]GULF SİGORTA A.Ş.'!I28+'[1]ZİRAAT '!G29+[1]MAPREE!I29+[1]AKFİNANS!I28</f>
        <v>0</v>
      </c>
      <c r="J30" s="1">
        <f>+[1]ZURİCH!J28+[1]ZİRVE!J28+[1]ÜNİVERSAL!J28+[1]TÜRK!J28+[1]TOWER!J28+[1]ŞEKER!J28+[1]SEGURE!J28+[1]AVEON!J28+[1]LİMASOL!J28+[1]KIBRIS!J28+[1]NORTHPRİME!J28+[1]İKTİSAT!J28+[1]GÜVEN!J28+[1]GÜNEŞ!J28+[1]GROUPAMA!J28+[1]GOLD!J28+'[1]CAN SİGORTA'!J28+[1]DAĞLI!J28+[1]CREDİTWEST!J28+[1]COMMERCIAL!J28+'[1]KIBRIS KAPİTAL INS.'!J28+[1]BEY!J28+[1]AXA!J28+[1]EUROCİTY!J28+'[1]AS-CAN'!J28+[1]ANADOLU!J28+'[1]GULF SİGORTA A.Ş.'!J28+'[1]ZİRAAT '!H29+[1]MAPREE!J29+[1]AKFİNANS!J28</f>
        <v>0</v>
      </c>
      <c r="K30" s="1">
        <f>+[1]ZURİCH!K28+[1]ZİRVE!K28+[1]ÜNİVERSAL!K28+[1]TÜRK!K28+[1]TOWER!K28+[1]ŞEKER!K28+[1]SEGURE!K28+[1]AVEON!K28+[1]LİMASOL!K28+[1]KIBRIS!K28+[1]NORTHPRİME!K28+[1]İKTİSAT!K28+[1]GÜVEN!K28+[1]GÜNEŞ!K28+[1]GROUPAMA!K28+[1]GOLD!K28+'[1]CAN SİGORTA'!K28+[1]DAĞLI!K28+[1]CREDİTWEST!K28+[1]COMMERCIAL!K28+'[1]KIBRIS KAPİTAL INS.'!K28+[1]BEY!K28+[1]AXA!K28+[1]EUROCİTY!K28+'[1]AS-CAN'!K28+[1]ANADOLU!K28+'[1]GULF SİGORTA A.Ş.'!K28+'[1]ZİRAAT '!I29+[1]MAPREE!K29+[1]AKFİNANS!K28</f>
        <v>0</v>
      </c>
      <c r="L30" s="1">
        <f t="shared" si="1"/>
        <v>94450</v>
      </c>
    </row>
    <row r="31" spans="1:12" x14ac:dyDescent="0.25">
      <c r="A31" s="1"/>
      <c r="B31" s="1"/>
      <c r="C31" s="1" t="s">
        <v>42</v>
      </c>
      <c r="D31" s="1">
        <f>+[1]ZURİCH!D29+[1]ZİRVE!D29+[1]ÜNİVERSAL!D29+[1]TÜRK!D29+[1]TOWER!D29+[1]ŞEKER!D29+[1]SEGURE!D29+[1]AVEON!D29+[1]LİMASOL!D29+[1]KIBRIS!D29+[1]NORTHPRİME!D29+[1]İKTİSAT!D29+[1]GÜVEN!D29+[1]GÜNEŞ!D29+[1]GROUPAMA!D29+[1]GOLD!D29+'[1]CAN SİGORTA'!D29+[1]DAĞLI!D29+[1]CREDİTWEST!D29+[1]COMMERCIAL!D29+'[1]KIBRIS KAPİTAL INS.'!D29+[1]BEY!D29+[1]AXA!D29+[1]EUROCİTY!D29+'[1]AS-CAN'!D29+[1]ANADOLU!D29+'[1]GULF SİGORTA A.Ş.'!D29+'[1]ZİRAAT '!B30+[1]MAPREE!D30+[1]AKFİNANS!D29</f>
        <v>0</v>
      </c>
      <c r="E31" s="1">
        <f>+[1]ZURİCH!E29+[1]ZİRVE!E29+[1]ÜNİVERSAL!E29+[1]TÜRK!E29+[1]TOWER!E29+[1]ŞEKER!E29+[1]SEGURE!E29+[1]AVEON!E29+[1]LİMASOL!E29+[1]KIBRIS!E29+[1]NORTHPRİME!E29+[1]İKTİSAT!E29+[1]GÜVEN!E29+[1]GÜNEŞ!E29+[1]GROUPAMA!E29+[1]GOLD!E29+'[1]CAN SİGORTA'!E29+[1]DAĞLI!E29+[1]CREDİTWEST!E29+[1]COMMERCIAL!E29+'[1]KIBRIS KAPİTAL INS.'!E29+[1]BEY!E29+[1]AXA!E29+[1]EUROCİTY!E29+'[1]AS-CAN'!E29+[1]ANADOLU!E29+'[1]GULF SİGORTA A.Ş.'!E29+'[1]ZİRAAT '!C30+[1]MAPREE!E30+[1]AKFİNANS!E29</f>
        <v>0</v>
      </c>
      <c r="F31" s="1">
        <f>+[1]ZURİCH!F29+[1]ZİRVE!F29+[1]ÜNİVERSAL!F29+[1]TÜRK!F29+[1]TOWER!F29+[1]ŞEKER!F29+[1]SEGURE!F29+[1]AVEON!F29+[1]LİMASOL!F29+[1]KIBRIS!F29+[1]NORTHPRİME!F29+[1]İKTİSAT!F29+[1]GÜVEN!F29+[1]GÜNEŞ!F29+[1]GROUPAMA!F29+[1]GOLD!F29+'[1]CAN SİGORTA'!F29+[1]DAĞLI!F29+[1]CREDİTWEST!F29+[1]COMMERCIAL!F29+'[1]KIBRIS KAPİTAL INS.'!F29+[1]BEY!F29+[1]AXA!F29+[1]EUROCİTY!F29+'[1]AS-CAN'!F29+[1]ANADOLU!F29+'[1]GULF SİGORTA A.Ş.'!F29+'[1]ZİRAAT '!D30+[1]MAPREE!F30+[1]AKFİNANS!F29</f>
        <v>0</v>
      </c>
      <c r="G31" s="1">
        <f>+[1]ZURİCH!G29+[1]ZİRVE!G29+[1]ÜNİVERSAL!G29+[1]TÜRK!G29+[1]TOWER!G29+[1]ŞEKER!G29+[1]SEGURE!G29+[1]AVEON!G29+[1]LİMASOL!G29+[1]KIBRIS!G29+[1]NORTHPRİME!G29+[1]İKTİSAT!G29+[1]GÜVEN!G29+[1]GÜNEŞ!G29+[1]GROUPAMA!G29+[1]GOLD!G29+'[1]CAN SİGORTA'!G29+[1]DAĞLI!G29+[1]CREDİTWEST!G29+[1]COMMERCIAL!G29+'[1]KIBRIS KAPİTAL INS.'!G29+[1]BEY!G29+[1]AXA!G29+[1]EUROCİTY!G29+'[1]AS-CAN'!G29+[1]ANADOLU!G29+'[1]GULF SİGORTA A.Ş.'!G29+'[1]ZİRAAT '!E30+[1]MAPREE!G30+[1]AKFİNANS!G29</f>
        <v>0</v>
      </c>
      <c r="H31" s="1">
        <f>+[1]ZURİCH!H29+[1]ZİRVE!H29+[1]ÜNİVERSAL!H29+[1]TÜRK!H29+[1]TOWER!H29+[1]ŞEKER!H29+[1]SEGURE!H29+[1]AVEON!H29+[1]LİMASOL!H29+[1]KIBRIS!H29+[1]NORTHPRİME!H29+[1]İKTİSAT!H29+[1]GÜVEN!H29+[1]GÜNEŞ!H29+[1]GROUPAMA!H29+[1]GOLD!H29+'[1]CAN SİGORTA'!H29+[1]DAĞLI!H29+[1]CREDİTWEST!H29+[1]COMMERCIAL!H29+'[1]KIBRIS KAPİTAL INS.'!H29+[1]BEY!H29+[1]AXA!H29+[1]EUROCİTY!H29+'[1]AS-CAN'!H29+[1]ANADOLU!H29+'[1]GULF SİGORTA A.Ş.'!H29+'[1]ZİRAAT '!F30+[1]MAPREE!H30+[1]AKFİNANS!H29</f>
        <v>0</v>
      </c>
      <c r="I31" s="1">
        <f>+[1]ZURİCH!I29+[1]ZİRVE!I29+[1]ÜNİVERSAL!I29+[1]TÜRK!I29+[1]TOWER!I29+[1]ŞEKER!I29+[1]SEGURE!I29+[1]AVEON!I29+[1]LİMASOL!I29+[1]KIBRIS!I29+[1]NORTHPRİME!I29+[1]İKTİSAT!I29+[1]GÜVEN!I29+[1]GÜNEŞ!I29+[1]GROUPAMA!I29+[1]GOLD!I29+'[1]CAN SİGORTA'!I29+[1]DAĞLI!I29+[1]CREDİTWEST!I29+[1]COMMERCIAL!I29+'[1]KIBRIS KAPİTAL INS.'!I29+[1]BEY!I29+[1]AXA!I29+[1]EUROCİTY!I29+'[1]AS-CAN'!I29+[1]ANADOLU!I29+'[1]GULF SİGORTA A.Ş.'!I29+'[1]ZİRAAT '!G30+[1]MAPREE!I30+[1]AKFİNANS!I29</f>
        <v>0</v>
      </c>
      <c r="J31" s="1">
        <f>+[1]ZURİCH!J29+[1]ZİRVE!J29+[1]ÜNİVERSAL!J29+[1]TÜRK!J29+[1]TOWER!J29+[1]ŞEKER!J29+[1]SEGURE!J29+[1]AVEON!J29+[1]LİMASOL!J29+[1]KIBRIS!J29+[1]NORTHPRİME!J29+[1]İKTİSAT!J29+[1]GÜVEN!J29+[1]GÜNEŞ!J29+[1]GROUPAMA!J29+[1]GOLD!J29+'[1]CAN SİGORTA'!J29+[1]DAĞLI!J29+[1]CREDİTWEST!J29+[1]COMMERCIAL!J29+'[1]KIBRIS KAPİTAL INS.'!J29+[1]BEY!J29+[1]AXA!J29+[1]EUROCİTY!J29+'[1]AS-CAN'!J29+[1]ANADOLU!J29+'[1]GULF SİGORTA A.Ş.'!J29+'[1]ZİRAAT '!H30+[1]MAPREE!J30+[1]AKFİNANS!J29</f>
        <v>0</v>
      </c>
      <c r="K31" s="1">
        <f>+[1]ZURİCH!K29+[1]ZİRVE!K29+[1]ÜNİVERSAL!K29+[1]TÜRK!K29+[1]TOWER!K29+[1]ŞEKER!K29+[1]SEGURE!K29+[1]AVEON!K29+[1]LİMASOL!K29+[1]KIBRIS!K29+[1]NORTHPRİME!K29+[1]İKTİSAT!K29+[1]GÜVEN!K29+[1]GÜNEŞ!K29+[1]GROUPAMA!K29+[1]GOLD!K29+'[1]CAN SİGORTA'!K29+[1]DAĞLI!K29+[1]CREDİTWEST!K29+[1]COMMERCIAL!K29+'[1]KIBRIS KAPİTAL INS.'!K29+[1]BEY!K29+[1]AXA!K29+[1]EUROCİTY!K29+'[1]AS-CAN'!K29+[1]ANADOLU!K29+'[1]GULF SİGORTA A.Ş.'!K29+'[1]ZİRAAT '!I30+[1]MAPREE!K30+[1]AKFİNANS!K29</f>
        <v>0</v>
      </c>
      <c r="L31" s="1">
        <f t="shared" si="1"/>
        <v>0</v>
      </c>
    </row>
    <row r="32" spans="1:12" x14ac:dyDescent="0.25">
      <c r="A32" s="1"/>
      <c r="B32" s="1"/>
      <c r="C32" s="1" t="s">
        <v>43</v>
      </c>
      <c r="D32" s="1">
        <f>+[1]ZURİCH!D30+[1]ZİRVE!D30+[1]ÜNİVERSAL!D30+[1]TÜRK!D30+[1]TOWER!D30+[1]ŞEKER!D30+[1]SEGURE!D30+[1]AVEON!D30+[1]LİMASOL!D30+[1]KIBRIS!D30+[1]NORTHPRİME!D30+[1]İKTİSAT!D30+[1]GÜVEN!D30+[1]GÜNEŞ!D30+[1]GROUPAMA!D30+[1]GOLD!D30+'[1]CAN SİGORTA'!D30+[1]DAĞLI!D30+[1]CREDİTWEST!D30+[1]COMMERCIAL!D30+'[1]KIBRIS KAPİTAL INS.'!D30+[1]BEY!D30+[1]AXA!D30+[1]EUROCİTY!D30+'[1]AS-CAN'!D30+[1]ANADOLU!D30+'[1]GULF SİGORTA A.Ş.'!D30+'[1]ZİRAAT '!B31+[1]MAPREE!D31+[1]AKFİNANS!D30</f>
        <v>0</v>
      </c>
      <c r="E32" s="1">
        <f>+[1]ZURİCH!E30+[1]ZİRVE!E30+[1]ÜNİVERSAL!E30+[1]TÜRK!E30+[1]TOWER!E30+[1]ŞEKER!E30+[1]SEGURE!E30+[1]AVEON!E30+[1]LİMASOL!E30+[1]KIBRIS!E30+[1]NORTHPRİME!E30+[1]İKTİSAT!E30+[1]GÜVEN!E30+[1]GÜNEŞ!E30+[1]GROUPAMA!E30+[1]GOLD!E30+'[1]CAN SİGORTA'!E30+[1]DAĞLI!E30+[1]CREDİTWEST!E30+[1]COMMERCIAL!E30+'[1]KIBRIS KAPİTAL INS.'!E30+[1]BEY!E30+[1]AXA!E30+[1]EUROCİTY!E30+'[1]AS-CAN'!E30+[1]ANADOLU!E30+'[1]GULF SİGORTA A.Ş.'!E30+'[1]ZİRAAT '!C31+[1]MAPREE!E31+[1]AKFİNANS!E30</f>
        <v>0</v>
      </c>
      <c r="F32" s="1">
        <f>+[1]ZURİCH!F30+[1]ZİRVE!F30+[1]ÜNİVERSAL!F30+[1]TÜRK!F30+[1]TOWER!F30+[1]ŞEKER!F30+[1]SEGURE!F30+[1]AVEON!F30+[1]LİMASOL!F30+[1]KIBRIS!F30+[1]NORTHPRİME!F30+[1]İKTİSAT!F30+[1]GÜVEN!F30+[1]GÜNEŞ!F30+[1]GROUPAMA!F30+[1]GOLD!F30+'[1]CAN SİGORTA'!F30+[1]DAĞLI!F30+[1]CREDİTWEST!F30+[1]COMMERCIAL!F30+'[1]KIBRIS KAPİTAL INS.'!F30+[1]BEY!F30+[1]AXA!F30+[1]EUROCİTY!F30+'[1]AS-CAN'!F30+[1]ANADOLU!F30+'[1]GULF SİGORTA A.Ş.'!F30+'[1]ZİRAAT '!D31+[1]MAPREE!F31+[1]AKFİNANS!F30</f>
        <v>0</v>
      </c>
      <c r="G32" s="1">
        <f>+[1]ZURİCH!G30+[1]ZİRVE!G30+[1]ÜNİVERSAL!G30+[1]TÜRK!G30+[1]TOWER!G30+[1]ŞEKER!G30+[1]SEGURE!G30+[1]AVEON!G30+[1]LİMASOL!G30+[1]KIBRIS!G30+[1]NORTHPRİME!G30+[1]İKTİSAT!G30+[1]GÜVEN!G30+[1]GÜNEŞ!G30+[1]GROUPAMA!G30+[1]GOLD!G30+'[1]CAN SİGORTA'!G30+[1]DAĞLI!G30+[1]CREDİTWEST!G30+[1]COMMERCIAL!G30+'[1]KIBRIS KAPİTAL INS.'!G30+[1]BEY!G30+[1]AXA!G30+[1]EUROCİTY!G30+'[1]AS-CAN'!G30+[1]ANADOLU!G30+'[1]GULF SİGORTA A.Ş.'!G30+'[1]ZİRAAT '!E31+[1]MAPREE!G31+[1]AKFİNANS!G30</f>
        <v>0</v>
      </c>
      <c r="H32" s="1">
        <f>+[1]ZURİCH!H30+[1]ZİRVE!H30+[1]ÜNİVERSAL!H30+[1]TÜRK!H30+[1]TOWER!H30+[1]ŞEKER!H30+[1]SEGURE!H30+[1]AVEON!H30+[1]LİMASOL!H30+[1]KIBRIS!H30+[1]NORTHPRİME!H30+[1]İKTİSAT!H30+[1]GÜVEN!H30+[1]GÜNEŞ!H30+[1]GROUPAMA!H30+[1]GOLD!H30+'[1]CAN SİGORTA'!H30+[1]DAĞLI!H30+[1]CREDİTWEST!H30+[1]COMMERCIAL!H30+'[1]KIBRIS KAPİTAL INS.'!H30+[1]BEY!H30+[1]AXA!H30+[1]EUROCİTY!H30+'[1]AS-CAN'!H30+[1]ANADOLU!H30+'[1]GULF SİGORTA A.Ş.'!H30+'[1]ZİRAAT '!F31+[1]MAPREE!H31+[1]AKFİNANS!H30</f>
        <v>0</v>
      </c>
      <c r="I32" s="1">
        <f>+[1]ZURİCH!I30+[1]ZİRVE!I30+[1]ÜNİVERSAL!I30+[1]TÜRK!I30+[1]TOWER!I30+[1]ŞEKER!I30+[1]SEGURE!I30+[1]AVEON!I30+[1]LİMASOL!I30+[1]KIBRIS!I30+[1]NORTHPRİME!I30+[1]İKTİSAT!I30+[1]GÜVEN!I30+[1]GÜNEŞ!I30+[1]GROUPAMA!I30+[1]GOLD!I30+'[1]CAN SİGORTA'!I30+[1]DAĞLI!I30+[1]CREDİTWEST!I30+[1]COMMERCIAL!I30+'[1]KIBRIS KAPİTAL INS.'!I30+[1]BEY!I30+[1]AXA!I30+[1]EUROCİTY!I30+'[1]AS-CAN'!I30+[1]ANADOLU!I30+'[1]GULF SİGORTA A.Ş.'!I30+'[1]ZİRAAT '!G31+[1]MAPREE!I31+[1]AKFİNANS!I30</f>
        <v>0</v>
      </c>
      <c r="J32" s="1">
        <f>+[1]ZURİCH!J30+[1]ZİRVE!J30+[1]ÜNİVERSAL!J30+[1]TÜRK!J30+[1]TOWER!J30+[1]ŞEKER!J30+[1]SEGURE!J30+[1]AVEON!J30+[1]LİMASOL!J30+[1]KIBRIS!J30+[1]NORTHPRİME!J30+[1]İKTİSAT!J30+[1]GÜVEN!J30+[1]GÜNEŞ!J30+[1]GROUPAMA!J30+[1]GOLD!J30+'[1]CAN SİGORTA'!J30+[1]DAĞLI!J30+[1]CREDİTWEST!J30+[1]COMMERCIAL!J30+'[1]KIBRIS KAPİTAL INS.'!J30+[1]BEY!J30+[1]AXA!J30+[1]EUROCİTY!J30+'[1]AS-CAN'!J30+[1]ANADOLU!J30+'[1]GULF SİGORTA A.Ş.'!J30+'[1]ZİRAAT '!H31+[1]MAPREE!J31+[1]AKFİNANS!J30</f>
        <v>0</v>
      </c>
      <c r="K32" s="1">
        <f>+[1]ZURİCH!K30+[1]ZİRVE!K30+[1]ÜNİVERSAL!K30+[1]TÜRK!K30+[1]TOWER!K30+[1]ŞEKER!K30+[1]SEGURE!K30+[1]AVEON!K30+[1]LİMASOL!K30+[1]KIBRIS!K30+[1]NORTHPRİME!K30+[1]İKTİSAT!K30+[1]GÜVEN!K30+[1]GÜNEŞ!K30+[1]GROUPAMA!K30+[1]GOLD!K30+'[1]CAN SİGORTA'!K30+[1]DAĞLI!K30+[1]CREDİTWEST!K30+[1]COMMERCIAL!K30+'[1]KIBRIS KAPİTAL INS.'!K30+[1]BEY!K30+[1]AXA!K30+[1]EUROCİTY!K30+'[1]AS-CAN'!K30+[1]ANADOLU!K30+'[1]GULF SİGORTA A.Ş.'!K30+'[1]ZİRAAT '!I31+[1]MAPREE!K31+[1]AKFİNANS!K30</f>
        <v>0</v>
      </c>
      <c r="L32" s="1">
        <f t="shared" si="1"/>
        <v>0</v>
      </c>
    </row>
    <row r="33" spans="1:12" x14ac:dyDescent="0.25">
      <c r="A33" s="1"/>
      <c r="B33" s="1"/>
      <c r="C33" s="1" t="s">
        <v>44</v>
      </c>
      <c r="D33" s="1">
        <f>+[1]ZURİCH!D31+[1]ZİRVE!D31+[1]ÜNİVERSAL!D31+[1]TÜRK!D31+[1]TOWER!D31+[1]ŞEKER!D31+[1]SEGURE!D31+[1]AVEON!D31+[1]LİMASOL!D31+[1]KIBRIS!D31+[1]NORTHPRİME!D31+[1]İKTİSAT!D31+[1]GÜVEN!D31+[1]GÜNEŞ!D31+[1]GROUPAMA!D31+[1]GOLD!D31+'[1]CAN SİGORTA'!D31+[1]DAĞLI!D31+[1]CREDİTWEST!D31+[1]COMMERCIAL!D31+'[1]KIBRIS KAPİTAL INS.'!D31+[1]BEY!D31+[1]AXA!D31+[1]EUROCİTY!D31+'[1]AS-CAN'!D31+[1]ANADOLU!D31+'[1]GULF SİGORTA A.Ş.'!D31+'[1]ZİRAAT '!B32+[1]MAPREE!D32+[1]AKFİNANS!D31</f>
        <v>0</v>
      </c>
      <c r="E33" s="1">
        <f>+[1]ZURİCH!E31+[1]ZİRVE!E31+[1]ÜNİVERSAL!E31+[1]TÜRK!E31+[1]TOWER!E31+[1]ŞEKER!E31+[1]SEGURE!E31+[1]AVEON!E31+[1]LİMASOL!E31+[1]KIBRIS!E31+[1]NORTHPRİME!E31+[1]İKTİSAT!E31+[1]GÜVEN!E31+[1]GÜNEŞ!E31+[1]GROUPAMA!E31+[1]GOLD!E31+'[1]CAN SİGORTA'!E31+[1]DAĞLI!E31+[1]CREDİTWEST!E31+[1]COMMERCIAL!E31+'[1]KIBRIS KAPİTAL INS.'!E31+[1]BEY!E31+[1]AXA!E31+[1]EUROCİTY!E31+'[1]AS-CAN'!E31+[1]ANADOLU!E31+'[1]GULF SİGORTA A.Ş.'!E31+'[1]ZİRAAT '!C32+[1]MAPREE!E32+[1]AKFİNANS!E31</f>
        <v>0</v>
      </c>
      <c r="F33" s="1">
        <f>+[1]ZURİCH!F31+[1]ZİRVE!F31+[1]ÜNİVERSAL!F31+[1]TÜRK!F31+[1]TOWER!F31+[1]ŞEKER!F31+[1]SEGURE!F31+[1]AVEON!F31+[1]LİMASOL!F31+[1]KIBRIS!F31+[1]NORTHPRİME!F31+[1]İKTİSAT!F31+[1]GÜVEN!F31+[1]GÜNEŞ!F31+[1]GROUPAMA!F31+[1]GOLD!F31+'[1]CAN SİGORTA'!F31+[1]DAĞLI!F31+[1]CREDİTWEST!F31+[1]COMMERCIAL!F31+'[1]KIBRIS KAPİTAL INS.'!F31+[1]BEY!F31+[1]AXA!F31+[1]EUROCİTY!F31+'[1]AS-CAN'!F31+[1]ANADOLU!F31+'[1]GULF SİGORTA A.Ş.'!F31+'[1]ZİRAAT '!D32+[1]MAPREE!F32+[1]AKFİNANS!F31</f>
        <v>0</v>
      </c>
      <c r="G33" s="1">
        <f>+[1]ZURİCH!G31+[1]ZİRVE!G31+[1]ÜNİVERSAL!G31+[1]TÜRK!G31+[1]TOWER!G31+[1]ŞEKER!G31+[1]SEGURE!G31+[1]AVEON!G31+[1]LİMASOL!G31+[1]KIBRIS!G31+[1]NORTHPRİME!G31+[1]İKTİSAT!G31+[1]GÜVEN!G31+[1]GÜNEŞ!G31+[1]GROUPAMA!G31+[1]GOLD!G31+'[1]CAN SİGORTA'!G31+[1]DAĞLI!G31+[1]CREDİTWEST!G31+[1]COMMERCIAL!G31+'[1]KIBRIS KAPİTAL INS.'!G31+[1]BEY!G31+[1]AXA!G31+[1]EUROCİTY!G31+'[1]AS-CAN'!G31+[1]ANADOLU!G31+'[1]GULF SİGORTA A.Ş.'!G31+'[1]ZİRAAT '!E32+[1]MAPREE!G32+[1]AKFİNANS!G31</f>
        <v>0</v>
      </c>
      <c r="H33" s="1">
        <f>+[1]ZURİCH!H31+[1]ZİRVE!H31+[1]ÜNİVERSAL!H31+[1]TÜRK!H31+[1]TOWER!H31+[1]ŞEKER!H31+[1]SEGURE!H31+[1]AVEON!H31+[1]LİMASOL!H31+[1]KIBRIS!H31+[1]NORTHPRİME!H31+[1]İKTİSAT!H31+[1]GÜVEN!H31+[1]GÜNEŞ!H31+[1]GROUPAMA!H31+[1]GOLD!H31+'[1]CAN SİGORTA'!H31+[1]DAĞLI!H31+[1]CREDİTWEST!H31+[1]COMMERCIAL!H31+'[1]KIBRIS KAPİTAL INS.'!H31+[1]BEY!H31+[1]AXA!H31+[1]EUROCİTY!H31+'[1]AS-CAN'!H31+[1]ANADOLU!H31+'[1]GULF SİGORTA A.Ş.'!H31+'[1]ZİRAAT '!F32+[1]MAPREE!H32+[1]AKFİNANS!H31</f>
        <v>0</v>
      </c>
      <c r="I33" s="1">
        <f>+[1]ZURİCH!I31+[1]ZİRVE!I31+[1]ÜNİVERSAL!I31+[1]TÜRK!I31+[1]TOWER!I31+[1]ŞEKER!I31+[1]SEGURE!I31+[1]AVEON!I31+[1]LİMASOL!I31+[1]KIBRIS!I31+[1]NORTHPRİME!I31+[1]İKTİSAT!I31+[1]GÜVEN!I31+[1]GÜNEŞ!I31+[1]GROUPAMA!I31+[1]GOLD!I31+'[1]CAN SİGORTA'!I31+[1]DAĞLI!I31+[1]CREDİTWEST!I31+[1]COMMERCIAL!I31+'[1]KIBRIS KAPİTAL INS.'!I31+[1]BEY!I31+[1]AXA!I31+[1]EUROCİTY!I31+'[1]AS-CAN'!I31+[1]ANADOLU!I31+'[1]GULF SİGORTA A.Ş.'!I31+'[1]ZİRAAT '!G32+[1]MAPREE!I32+[1]AKFİNANS!I31</f>
        <v>0</v>
      </c>
      <c r="J33" s="1">
        <f>+[1]ZURİCH!J31+[1]ZİRVE!J31+[1]ÜNİVERSAL!J31+[1]TÜRK!J31+[1]TOWER!J31+[1]ŞEKER!J31+[1]SEGURE!J31+[1]AVEON!J31+[1]LİMASOL!J31+[1]KIBRIS!J31+[1]NORTHPRİME!J31+[1]İKTİSAT!J31+[1]GÜVEN!J31+[1]GÜNEŞ!J31+[1]GROUPAMA!J31+[1]GOLD!J31+'[1]CAN SİGORTA'!J31+[1]DAĞLI!J31+[1]CREDİTWEST!J31+[1]COMMERCIAL!J31+'[1]KIBRIS KAPİTAL INS.'!J31+[1]BEY!J31+[1]AXA!J31+[1]EUROCİTY!J31+'[1]AS-CAN'!J31+[1]ANADOLU!J31+'[1]GULF SİGORTA A.Ş.'!J31+'[1]ZİRAAT '!H32+[1]MAPREE!J32+[1]AKFİNANS!J31</f>
        <v>0</v>
      </c>
      <c r="K33" s="1">
        <f>+[1]ZURİCH!K31+[1]ZİRVE!K31+[1]ÜNİVERSAL!K31+[1]TÜRK!K31+[1]TOWER!K31+[1]ŞEKER!K31+[1]SEGURE!K31+[1]AVEON!K31+[1]LİMASOL!K31+[1]KIBRIS!K31+[1]NORTHPRİME!K31+[1]İKTİSAT!K31+[1]GÜVEN!K31+[1]GÜNEŞ!K31+[1]GROUPAMA!K31+[1]GOLD!K31+'[1]CAN SİGORTA'!K31+[1]DAĞLI!K31+[1]CREDİTWEST!K31+[1]COMMERCIAL!K31+'[1]KIBRIS KAPİTAL INS.'!K31+[1]BEY!K31+[1]AXA!K31+[1]EUROCİTY!K31+'[1]AS-CAN'!K31+[1]ANADOLU!K31+'[1]GULF SİGORTA A.Ş.'!K31+'[1]ZİRAAT '!I32+[1]MAPREE!K32+[1]AKFİNANS!K31</f>
        <v>0</v>
      </c>
      <c r="L33" s="1">
        <f t="shared" si="1"/>
        <v>0</v>
      </c>
    </row>
    <row r="34" spans="1:12" x14ac:dyDescent="0.25">
      <c r="A34" s="1"/>
      <c r="B34" s="1"/>
      <c r="C34" s="1" t="s">
        <v>45</v>
      </c>
      <c r="D34" s="1">
        <f>+[1]ZURİCH!D32+[1]ZİRVE!D32+[1]ÜNİVERSAL!D32+[1]TÜRK!D32+[1]TOWER!D32+[1]ŞEKER!D32+[1]SEGURE!D32+[1]AVEON!D32+[1]LİMASOL!D32+[1]KIBRIS!D32+[1]NORTHPRİME!D32+[1]İKTİSAT!D32+[1]GÜVEN!D32+[1]GÜNEŞ!D32+[1]GROUPAMA!D32+[1]GOLD!D32+'[1]CAN SİGORTA'!D32+[1]DAĞLI!D32+[1]CREDİTWEST!D32+[1]COMMERCIAL!D32+'[1]KIBRIS KAPİTAL INS.'!D32+[1]BEY!D32+[1]AXA!D32+[1]EUROCİTY!D32+'[1]AS-CAN'!D32+[1]ANADOLU!D32+'[1]GULF SİGORTA A.Ş.'!D32+'[1]ZİRAAT '!B33+[1]MAPREE!D33+[1]AKFİNANS!D32</f>
        <v>-129513</v>
      </c>
      <c r="E34" s="1">
        <f>+[1]ZURİCH!E32+[1]ZİRVE!E32+[1]ÜNİVERSAL!E32+[1]TÜRK!E32+[1]TOWER!E32+[1]ŞEKER!E32+[1]SEGURE!E32+[1]AVEON!E32+[1]LİMASOL!E32+[1]KIBRIS!E32+[1]NORTHPRİME!E32+[1]İKTİSAT!E32+[1]GÜVEN!E32+[1]GÜNEŞ!E32+[1]GROUPAMA!E32+[1]GOLD!E32+'[1]CAN SİGORTA'!E32+[1]DAĞLI!E32+[1]CREDİTWEST!E32+[1]COMMERCIAL!E32+'[1]KIBRIS KAPİTAL INS.'!E32+[1]BEY!E32+[1]AXA!E32+[1]EUROCİTY!E32+'[1]AS-CAN'!E32+[1]ANADOLU!E32+'[1]GULF SİGORTA A.Ş.'!E32+'[1]ZİRAAT '!C33+[1]MAPREE!E33+[1]AKFİNANS!E32</f>
        <v>0</v>
      </c>
      <c r="F34" s="1">
        <f>+[1]ZURİCH!F32+[1]ZİRVE!F32+[1]ÜNİVERSAL!F32+[1]TÜRK!F32+[1]TOWER!F32+[1]ŞEKER!F32+[1]SEGURE!F32+[1]AVEON!F32+[1]LİMASOL!F32+[1]KIBRIS!F32+[1]NORTHPRİME!F32+[1]İKTİSAT!F32+[1]GÜVEN!F32+[1]GÜNEŞ!F32+[1]GROUPAMA!F32+[1]GOLD!F32+'[1]CAN SİGORTA'!F32+[1]DAĞLI!F32+[1]CREDİTWEST!F32+[1]COMMERCIAL!F32+'[1]KIBRIS KAPİTAL INS.'!F32+[1]BEY!F32+[1]AXA!F32+[1]EUROCİTY!F32+'[1]AS-CAN'!F32+[1]ANADOLU!F32+'[1]GULF SİGORTA A.Ş.'!F32+'[1]ZİRAAT '!D33+[1]MAPREE!F33+[1]AKFİNANS!F32</f>
        <v>-74077</v>
      </c>
      <c r="G34" s="1">
        <f>+[1]ZURİCH!G32+[1]ZİRVE!G32+[1]ÜNİVERSAL!G32+[1]TÜRK!G32+[1]TOWER!G32+[1]ŞEKER!G32+[1]SEGURE!G32+[1]AVEON!G32+[1]LİMASOL!G32+[1]KIBRIS!G32+[1]NORTHPRİME!G32+[1]İKTİSAT!G32+[1]GÜVEN!G32+[1]GÜNEŞ!G32+[1]GROUPAMA!G32+[1]GOLD!G32+'[1]CAN SİGORTA'!G32+[1]DAĞLI!G32+[1]CREDİTWEST!G32+[1]COMMERCIAL!G32+'[1]KIBRIS KAPİTAL INS.'!G32+[1]BEY!G32+[1]AXA!G32+[1]EUROCİTY!G32+'[1]AS-CAN'!G32+[1]ANADOLU!G32+'[1]GULF SİGORTA A.Ş.'!G32+'[1]ZİRAAT '!E33+[1]MAPREE!G33+[1]AKFİNANS!G32</f>
        <v>0</v>
      </c>
      <c r="H34" s="1">
        <f>+[1]ZURİCH!H32+[1]ZİRVE!H32+[1]ÜNİVERSAL!H32+[1]TÜRK!H32+[1]TOWER!H32+[1]ŞEKER!H32+[1]SEGURE!H32+[1]AVEON!H32+[1]LİMASOL!H32+[1]KIBRIS!H32+[1]NORTHPRİME!H32+[1]İKTİSAT!H32+[1]GÜVEN!H32+[1]GÜNEŞ!H32+[1]GROUPAMA!H32+[1]GOLD!H32+'[1]CAN SİGORTA'!H32+[1]DAĞLI!H32+[1]CREDİTWEST!H32+[1]COMMERCIAL!H32+'[1]KIBRIS KAPİTAL INS.'!H32+[1]BEY!H32+[1]AXA!H32+[1]EUROCİTY!H32+'[1]AS-CAN'!H32+[1]ANADOLU!H32+'[1]GULF SİGORTA A.Ş.'!H32+'[1]ZİRAAT '!F33+[1]MAPREE!H33+[1]AKFİNANS!H32</f>
        <v>-17053</v>
      </c>
      <c r="I34" s="1">
        <f>+[1]ZURİCH!I32+[1]ZİRVE!I32+[1]ÜNİVERSAL!I32+[1]TÜRK!I32+[1]TOWER!I32+[1]ŞEKER!I32+[1]SEGURE!I32+[1]AVEON!I32+[1]LİMASOL!I32+[1]KIBRIS!I32+[1]NORTHPRİME!I32+[1]İKTİSAT!I32+[1]GÜVEN!I32+[1]GÜNEŞ!I32+[1]GROUPAMA!I32+[1]GOLD!I32+'[1]CAN SİGORTA'!I32+[1]DAĞLI!I32+[1]CREDİTWEST!I32+[1]COMMERCIAL!I32+'[1]KIBRIS KAPİTAL INS.'!I32+[1]BEY!I32+[1]AXA!I32+[1]EUROCİTY!I32+'[1]AS-CAN'!I32+[1]ANADOLU!I32+'[1]GULF SİGORTA A.Ş.'!I32+'[1]ZİRAAT '!G33+[1]MAPREE!I33+[1]AKFİNANS!I32</f>
        <v>0</v>
      </c>
      <c r="J34" s="1">
        <f>+[1]ZURİCH!J32+[1]ZİRVE!J32+[1]ÜNİVERSAL!J32+[1]TÜRK!J32+[1]TOWER!J32+[1]ŞEKER!J32+[1]SEGURE!J32+[1]AVEON!J32+[1]LİMASOL!J32+[1]KIBRIS!J32+[1]NORTHPRİME!J32+[1]İKTİSAT!J32+[1]GÜVEN!J32+[1]GÜNEŞ!J32+[1]GROUPAMA!J32+[1]GOLD!J32+'[1]CAN SİGORTA'!J32+[1]DAĞLI!J32+[1]CREDİTWEST!J32+[1]COMMERCIAL!J32+'[1]KIBRIS KAPİTAL INS.'!J32+[1]BEY!J32+[1]AXA!J32+[1]EUROCİTY!J32+'[1]AS-CAN'!J32+[1]ANADOLU!J32+'[1]GULF SİGORTA A.Ş.'!J32+'[1]ZİRAAT '!H33+[1]MAPREE!J33+[1]AKFİNANS!J32</f>
        <v>0</v>
      </c>
      <c r="K34" s="1">
        <f>+[1]ZURİCH!K32+[1]ZİRVE!K32+[1]ÜNİVERSAL!K32+[1]TÜRK!K32+[1]TOWER!K32+[1]ŞEKER!K32+[1]SEGURE!K32+[1]AVEON!K32+[1]LİMASOL!K32+[1]KIBRIS!K32+[1]NORTHPRİME!K32+[1]İKTİSAT!K32+[1]GÜVEN!K32+[1]GÜNEŞ!K32+[1]GROUPAMA!K32+[1]GOLD!K32+'[1]CAN SİGORTA'!K32+[1]DAĞLI!K32+[1]CREDİTWEST!K32+[1]COMMERCIAL!K32+'[1]KIBRIS KAPİTAL INS.'!K32+[1]BEY!K32+[1]AXA!K32+[1]EUROCİTY!K32+'[1]AS-CAN'!K32+[1]ANADOLU!K32+'[1]GULF SİGORTA A.Ş.'!K32+'[1]ZİRAAT '!I33+[1]MAPREE!K33+[1]AKFİNANS!K32</f>
        <v>-665</v>
      </c>
      <c r="L34" s="1">
        <f t="shared" si="1"/>
        <v>-221308</v>
      </c>
    </row>
    <row r="35" spans="1:12" x14ac:dyDescent="0.25">
      <c r="A35" s="1"/>
      <c r="B35" s="1" t="s">
        <v>25</v>
      </c>
      <c r="C35" s="1" t="s">
        <v>46</v>
      </c>
      <c r="D35" s="1">
        <f>+[1]ZURİCH!D33+[1]ZİRVE!D33+[1]ÜNİVERSAL!D33+[1]TÜRK!D33+[1]TOWER!D33+[1]ŞEKER!D33+[1]SEGURE!D33+[1]AVEON!D33+[1]LİMASOL!D33+[1]KIBRIS!D33+[1]NORTHPRİME!D33+[1]İKTİSAT!D33+[1]GÜVEN!D33+[1]GÜNEŞ!D33+[1]GROUPAMA!D33+[1]GOLD!D33+'[1]CAN SİGORTA'!D33+[1]DAĞLI!D33+[1]CREDİTWEST!D33+[1]COMMERCIAL!D33+'[1]KIBRIS KAPİTAL INS.'!D33+[1]BEY!D33+[1]AXA!D33+[1]EUROCİTY!D33+'[1]AS-CAN'!D33+[1]ANADOLU!D33+'[1]GULF SİGORTA A.Ş.'!D33+'[1]ZİRAAT '!B34+[1]MAPREE!D34+[1]AKFİNANS!D33</f>
        <v>2809384.0999999996</v>
      </c>
      <c r="E35" s="1">
        <f>+[1]ZURİCH!E33+[1]ZİRVE!E33+[1]ÜNİVERSAL!E33+[1]TÜRK!E33+[1]TOWER!E33+[1]ŞEKER!E33+[1]SEGURE!E33+[1]AVEON!E33+[1]LİMASOL!E33+[1]KIBRIS!E33+[1]NORTHPRİME!E33+[1]İKTİSAT!E33+[1]GÜVEN!E33+[1]GÜNEŞ!E33+[1]GROUPAMA!E33+[1]GOLD!E33+'[1]CAN SİGORTA'!E33+[1]DAĞLI!E33+[1]CREDİTWEST!E33+[1]COMMERCIAL!E33+'[1]KIBRIS KAPİTAL INS.'!E33+[1]BEY!E33+[1]AXA!E33+[1]EUROCİTY!E33+'[1]AS-CAN'!E33+[1]ANADOLU!E33+'[1]GULF SİGORTA A.Ş.'!E33+'[1]ZİRAAT '!C34+[1]MAPREE!E34+[1]AKFİNANS!E33</f>
        <v>104490.45</v>
      </c>
      <c r="F35" s="1">
        <f>+[1]ZURİCH!F33+[1]ZİRVE!F33+[1]ÜNİVERSAL!F33+[1]TÜRK!F33+[1]TOWER!F33+[1]ŞEKER!F33+[1]SEGURE!F33+[1]AVEON!F33+[1]LİMASOL!F33+[1]KIBRIS!F33+[1]NORTHPRİME!F33+[1]İKTİSAT!F33+[1]GÜVEN!F33+[1]GÜNEŞ!F33+[1]GROUPAMA!F33+[1]GOLD!F33+'[1]CAN SİGORTA'!F33+[1]DAĞLI!F33+[1]CREDİTWEST!F33+[1]COMMERCIAL!F33+'[1]KIBRIS KAPİTAL INS.'!F33+[1]BEY!F33+[1]AXA!F33+[1]EUROCİTY!F33+'[1]AS-CAN'!F33+[1]ANADOLU!F33+'[1]GULF SİGORTA A.Ş.'!F33+'[1]ZİRAAT '!D34+[1]MAPREE!F34+[1]AKFİNANS!F33</f>
        <v>16212222.83</v>
      </c>
      <c r="G35" s="1">
        <f>+[1]ZURİCH!G33+[1]ZİRVE!G33+[1]ÜNİVERSAL!G33+[1]TÜRK!G33+[1]TOWER!G33+[1]ŞEKER!G33+[1]SEGURE!G33+[1]AVEON!G33+[1]LİMASOL!G33+[1]KIBRIS!G33+[1]NORTHPRİME!G33+[1]İKTİSAT!G33+[1]GÜVEN!G33+[1]GÜNEŞ!G33+[1]GROUPAMA!G33+[1]GOLD!G33+'[1]CAN SİGORTA'!G33+[1]DAĞLI!G33+[1]CREDİTWEST!G33+[1]COMMERCIAL!G33+'[1]KIBRIS KAPİTAL INS.'!G33+[1]BEY!G33+[1]AXA!G33+[1]EUROCİTY!G33+'[1]AS-CAN'!G33+[1]ANADOLU!G33+'[1]GULF SİGORTA A.Ş.'!G33+'[1]ZİRAAT '!E34+[1]MAPREE!G34+[1]AKFİNANS!G33</f>
        <v>5617607.9699999997</v>
      </c>
      <c r="H35" s="1">
        <f>+[1]ZURİCH!H33+[1]ZİRVE!H33+[1]ÜNİVERSAL!H33+[1]TÜRK!H33+[1]TOWER!H33+[1]ŞEKER!H33+[1]SEGURE!H33+[1]AVEON!H33+[1]LİMASOL!H33+[1]KIBRIS!H33+[1]NORTHPRİME!H33+[1]İKTİSAT!H33+[1]GÜVEN!H33+[1]GÜNEŞ!H33+[1]GROUPAMA!H33+[1]GOLD!H33+'[1]CAN SİGORTA'!H33+[1]DAĞLI!H33+[1]CREDİTWEST!H33+[1]COMMERCIAL!H33+'[1]KIBRIS KAPİTAL INS.'!H33+[1]BEY!H33+[1]AXA!H33+[1]EUROCİTY!H33+'[1]AS-CAN'!H33+[1]ANADOLU!H33+'[1]GULF SİGORTA A.Ş.'!H33+'[1]ZİRAAT '!F34+[1]MAPREE!H34+[1]AKFİNANS!H33</f>
        <v>47392.369999999988</v>
      </c>
      <c r="I35" s="1">
        <f>+[1]ZURİCH!I33+[1]ZİRVE!I33+[1]ÜNİVERSAL!I33+[1]TÜRK!I33+[1]TOWER!I33+[1]ŞEKER!I33+[1]SEGURE!I33+[1]AVEON!I33+[1]LİMASOL!I33+[1]KIBRIS!I33+[1]NORTHPRİME!I33+[1]İKTİSAT!I33+[1]GÜVEN!I33+[1]GÜNEŞ!I33+[1]GROUPAMA!I33+[1]GOLD!I33+'[1]CAN SİGORTA'!I33+[1]DAĞLI!I33+[1]CREDİTWEST!I33+[1]COMMERCIAL!I33+'[1]KIBRIS KAPİTAL INS.'!I33+[1]BEY!I33+[1]AXA!I33+[1]EUROCİTY!I33+'[1]AS-CAN'!I33+[1]ANADOLU!I33+'[1]GULF SİGORTA A.Ş.'!I33+'[1]ZİRAAT '!G34+[1]MAPREE!I34+[1]AKFİNANS!I33</f>
        <v>0</v>
      </c>
      <c r="J35" s="1">
        <f>+[1]ZURİCH!J33+[1]ZİRVE!J33+[1]ÜNİVERSAL!J33+[1]TÜRK!J33+[1]TOWER!J33+[1]ŞEKER!J33+[1]SEGURE!J33+[1]AVEON!J33+[1]LİMASOL!J33+[1]KIBRIS!J33+[1]NORTHPRİME!J33+[1]İKTİSAT!J33+[1]GÜVEN!J33+[1]GÜNEŞ!J33+[1]GROUPAMA!J33+[1]GOLD!J33+'[1]CAN SİGORTA'!J33+[1]DAĞLI!J33+[1]CREDİTWEST!J33+[1]COMMERCIAL!J33+'[1]KIBRIS KAPİTAL INS.'!J33+[1]BEY!J33+[1]AXA!J33+[1]EUROCİTY!J33+'[1]AS-CAN'!J33+[1]ANADOLU!J33+'[1]GULF SİGORTA A.Ş.'!J33+'[1]ZİRAAT '!H34+[1]MAPREE!J34+[1]AKFİNANS!J33</f>
        <v>2298.2799999999997</v>
      </c>
      <c r="K35" s="1">
        <f>+[1]ZURİCH!K33+[1]ZİRVE!K33+[1]ÜNİVERSAL!K33+[1]TÜRK!K33+[1]TOWER!K33+[1]ŞEKER!K33+[1]SEGURE!K33+[1]AVEON!K33+[1]LİMASOL!K33+[1]KIBRIS!K33+[1]NORTHPRİME!K33+[1]İKTİSAT!K33+[1]GÜVEN!K33+[1]GÜNEŞ!K33+[1]GROUPAMA!K33+[1]GOLD!K33+'[1]CAN SİGORTA'!K33+[1]DAĞLI!K33+[1]CREDİTWEST!K33+[1]COMMERCIAL!K33+'[1]KIBRIS KAPİTAL INS.'!K33+[1]BEY!K33+[1]AXA!K33+[1]EUROCİTY!K33+'[1]AS-CAN'!K33+[1]ANADOLU!K33+'[1]GULF SİGORTA A.Ş.'!K33+'[1]ZİRAAT '!I34+[1]MAPREE!K34+[1]AKFİNANS!K33</f>
        <v>48119</v>
      </c>
      <c r="L35" s="1">
        <f t="shared" si="1"/>
        <v>24841515</v>
      </c>
    </row>
    <row r="36" spans="1:12" x14ac:dyDescent="0.25">
      <c r="A36" s="1" t="s">
        <v>47</v>
      </c>
      <c r="B36" s="3"/>
      <c r="C36" s="3" t="s">
        <v>48</v>
      </c>
      <c r="D36" s="3">
        <f>+D4-D23</f>
        <v>9447046.1200000197</v>
      </c>
      <c r="E36" s="3">
        <f>+E4-E23</f>
        <v>1613801.4900000021</v>
      </c>
      <c r="F36" s="3">
        <f>+F4-F23</f>
        <v>26701789.390000045</v>
      </c>
      <c r="G36" s="3">
        <f>+G4-G23</f>
        <v>13733194.340000004</v>
      </c>
      <c r="H36" s="3">
        <f>+[1]ZURİCH!H34+[1]ZİRVE!H34+[1]ÜNİVERSAL!H34+[1]TÜRK!H34+[1]TOWER!H34+[1]ŞEKER!H34+[1]SEGURE!H34+[1]AVEON!H34+[1]LİMASOL!H34+[1]KIBRIS!H34+[1]NORTHPRİME!H34+[1]İKTİSAT!H34+[1]GÜVEN!H34+[1]GÜNEŞ!H34+[1]GROUPAMA!H34+[1]GOLD!H34+'[1]CAN SİGORTA'!H34+[1]DAĞLI!H34+[1]CREDİTWEST!H34+[1]COMMERCIAL!H34+'[1]KIBRIS KAPİTAL INS.'!H34+[1]BEY!H34+[1]AXA!H34+[1]EUROCİTY!H34+'[1]AS-CAN'!H34+[1]ANADOLU!H34+'[1]GULF SİGORTA A.Ş.'!H34+'[1]ZİRAAT '!F35+[1]MAPREE!H35+[1]AKFİNANS!H34</f>
        <v>829219.28999999992</v>
      </c>
      <c r="I36" s="3">
        <f>+I4-I23</f>
        <v>0</v>
      </c>
      <c r="J36" s="3">
        <f>+J4-J23</f>
        <v>677183.51000000024</v>
      </c>
      <c r="K36" s="3">
        <f>+K4-K23</f>
        <v>848761.40000000037</v>
      </c>
      <c r="L36" s="3">
        <f t="shared" si="1"/>
        <v>53850995.540000074</v>
      </c>
    </row>
    <row r="37" spans="1:12" x14ac:dyDescent="0.25">
      <c r="A37" s="1" t="s">
        <v>49</v>
      </c>
      <c r="B37" s="3"/>
      <c r="C37" s="3" t="s">
        <v>50</v>
      </c>
      <c r="D37" s="3"/>
      <c r="E37" s="3"/>
      <c r="F37" s="3"/>
      <c r="G37" s="3"/>
      <c r="H37" s="3"/>
      <c r="I37" s="3"/>
      <c r="J37" s="3"/>
      <c r="K37" s="3"/>
      <c r="L37" s="3">
        <f>+L38+L39+L40+L41+L42+L43</f>
        <v>53495127.429999992</v>
      </c>
    </row>
    <row r="38" spans="1:12" x14ac:dyDescent="0.25">
      <c r="A38" s="1"/>
      <c r="B38" s="1" t="s">
        <v>11</v>
      </c>
      <c r="C38" s="1" t="s">
        <v>51</v>
      </c>
      <c r="D38" s="1"/>
      <c r="E38" s="1"/>
      <c r="F38" s="1"/>
      <c r="G38" s="1"/>
      <c r="H38" s="1"/>
      <c r="I38" s="1"/>
      <c r="J38" s="1"/>
      <c r="K38" s="1"/>
      <c r="L38" s="1">
        <f>+[1]ZURİCH!L36+[1]ZİRVE!L36+[1]ÜNİVERSAL!L36+[1]TÜRK!L36+[1]TOWER!L36+[1]ŞEKER!L36+[1]SEGURE!L36+[1]AVEON!L36+[1]LİMASOL!L36+[1]KIBRIS!L36+[1]NORTHPRİME!L36+[1]İKTİSAT!L36+[1]GÜVEN!L36+[1]GÜNEŞ!L36+[1]GROUPAMA!L36+[1]GOLD!L36+'[1]CAN SİGORTA'!L36+[1]DAĞLI!L36+[1]CREDİTWEST!L36+[1]COMMERCIAL!L36+'[1]KIBRIS KAPİTAL INS.'!L36+[1]BEY!L36+[1]AXA!L36+[1]EUROCİTY!L36+'[1]AS-CAN'!L36+[1]ANADOLU!L36+'[1]GULF SİGORTA A.Ş.'!L36+[1]MAPREE!L37+'[1]ZİRAAT '!J37+[1]MAPREE!L37+[1]AKFİNANS!L36</f>
        <v>26594293.629999995</v>
      </c>
    </row>
    <row r="39" spans="1:12" x14ac:dyDescent="0.25">
      <c r="A39" s="1"/>
      <c r="B39" s="1" t="s">
        <v>13</v>
      </c>
      <c r="C39" s="1" t="s">
        <v>52</v>
      </c>
      <c r="D39" s="1"/>
      <c r="E39" s="1"/>
      <c r="F39" s="1"/>
      <c r="G39" s="1"/>
      <c r="H39" s="1"/>
      <c r="I39" s="1"/>
      <c r="J39" s="1"/>
      <c r="K39" s="1"/>
      <c r="L39" s="1">
        <f>+[1]ZURİCH!L37+[1]ZİRVE!L37+[1]ÜNİVERSAL!L37+[1]TÜRK!L37+[1]TOWER!L37+[1]ŞEKER!L37+[1]SEGURE!L37+[1]AVEON!L37+[1]LİMASOL!L37+[1]KIBRIS!L37+[1]NORTHPRİME!L37+[1]İKTİSAT!L37+[1]GÜVEN!L37+[1]GÜNEŞ!L37+[1]GROUPAMA!L37+[1]GOLD!L37+'[1]CAN SİGORTA'!L37+[1]DAĞLI!L37+[1]CREDİTWEST!L37+[1]COMMERCIAL!L37+'[1]KIBRIS KAPİTAL INS.'!L37+[1]BEY!L37+[1]AXA!L37+[1]EUROCİTY!L37+'[1]AS-CAN'!L37+[1]ANADOLU!L37+'[1]GULF SİGORTA A.Ş.'!L37+[1]MAPREE!L38+'[1]ZİRAAT '!J38+[1]MAPREE!L38+[1]AKFİNANS!L37</f>
        <v>23104491.299999997</v>
      </c>
    </row>
    <row r="40" spans="1:12" x14ac:dyDescent="0.25">
      <c r="A40" s="1"/>
      <c r="B40" s="1" t="s">
        <v>15</v>
      </c>
      <c r="C40" s="1" t="s">
        <v>53</v>
      </c>
      <c r="D40" s="1"/>
      <c r="E40" s="1"/>
      <c r="F40" s="1"/>
      <c r="G40" s="1"/>
      <c r="H40" s="1"/>
      <c r="I40" s="1"/>
      <c r="J40" s="1"/>
      <c r="K40" s="1"/>
      <c r="L40" s="1">
        <f>+[1]ZURİCH!L38+[1]ZİRVE!L38+[1]ÜNİVERSAL!L38+[1]TÜRK!L38+[1]TOWER!L38+[1]ŞEKER!L38+[1]SEGURE!L38+[1]AVEON!L38+[1]LİMASOL!L38+[1]KIBRIS!L38+[1]NORTHPRİME!L38+[1]İKTİSAT!L38+[1]GÜVEN!L38+[1]GÜNEŞ!L38+[1]GROUPAMA!L38+[1]GOLD!L38+'[1]CAN SİGORTA'!L38+[1]DAĞLI!L38+[1]CREDİTWEST!L38+[1]COMMERCIAL!L38+'[1]KIBRIS KAPİTAL INS.'!L38+[1]BEY!L38+[1]AXA!L38+[1]EUROCİTY!L38+'[1]AS-CAN'!L38+[1]ANADOLU!L38+'[1]GULF SİGORTA A.Ş.'!L38+[1]MAPREE!L39+'[1]ZİRAAT '!J39+[1]MAPREE!L39+[1]AKFİNANS!L38</f>
        <v>176892.62</v>
      </c>
    </row>
    <row r="41" spans="1:12" x14ac:dyDescent="0.25">
      <c r="A41" s="1"/>
      <c r="B41" s="1" t="s">
        <v>17</v>
      </c>
      <c r="C41" s="1" t="s">
        <v>54</v>
      </c>
      <c r="D41" s="1"/>
      <c r="E41" s="1"/>
      <c r="F41" s="1"/>
      <c r="G41" s="1"/>
      <c r="H41" s="1"/>
      <c r="I41" s="1"/>
      <c r="J41" s="1"/>
      <c r="K41" s="1"/>
      <c r="L41" s="1">
        <f>+[1]ZURİCH!L39+[1]ZİRVE!L39+[1]ÜNİVERSAL!L39+[1]TÜRK!L39+[1]TOWER!L39+[1]ŞEKER!L39+[1]SEGURE!L39+[1]AVEON!L39+[1]LİMASOL!L39+[1]KIBRIS!L39+[1]NORTHPRİME!L39+[1]İKTİSAT!L39+[1]GÜVEN!L39+[1]GÜNEŞ!L39+[1]GROUPAMA!L39+[1]GOLD!L39+'[1]CAN SİGORTA'!L39+[1]DAĞLI!L39+[1]CREDİTWEST!L39+[1]COMMERCIAL!L39+'[1]KIBRIS KAPİTAL INS.'!L39+[1]BEY!L39+[1]AXA!L39+[1]EUROCİTY!L39+'[1]AS-CAN'!L39+[1]ANADOLU!L39+'[1]GULF SİGORTA A.Ş.'!L39+[1]MAPREE!L40+'[1]ZİRAAT '!J40+[1]MAPREE!L40+[1]AKFİNANS!L39</f>
        <v>1638848.4000000001</v>
      </c>
    </row>
    <row r="42" spans="1:12" x14ac:dyDescent="0.25">
      <c r="A42" s="1"/>
      <c r="B42" s="1" t="s">
        <v>25</v>
      </c>
      <c r="C42" s="1" t="s">
        <v>55</v>
      </c>
      <c r="D42" s="1"/>
      <c r="E42" s="1"/>
      <c r="F42" s="1"/>
      <c r="G42" s="1"/>
      <c r="H42" s="1"/>
      <c r="I42" s="1"/>
      <c r="J42" s="1"/>
      <c r="K42" s="1"/>
      <c r="L42" s="1">
        <f>+[1]ZURİCH!L40+[1]ZİRVE!L40+[1]ÜNİVERSAL!L40+[1]TÜRK!L40+[1]TOWER!L40+[1]ŞEKER!L40+[1]SEGURE!L40+[1]AVEON!L40+[1]LİMASOL!L40+[1]KIBRIS!L40+[1]NORTHPRİME!L40+[1]İKTİSAT!L40+[1]GÜVEN!L40+[1]GÜNEŞ!L40+[1]GROUPAMA!L40+[1]GOLD!L40+'[1]CAN SİGORTA'!L40+[1]DAĞLI!L40+[1]CREDİTWEST!L40+[1]COMMERCIAL!L40+'[1]KIBRIS KAPİTAL INS.'!L40+[1]BEY!L40+[1]AXA!L40+[1]EUROCİTY!L40+'[1]AS-CAN'!L40+[1]ANADOLU!L40+'[1]GULF SİGORTA A.Ş.'!L40+[1]MAPREE!L41+'[1]ZİRAAT '!J41+[1]MAPREE!L41+[1]AKFİNANS!L40</f>
        <v>666592.59</v>
      </c>
    </row>
    <row r="43" spans="1:12" x14ac:dyDescent="0.25">
      <c r="A43" s="1"/>
      <c r="B43" s="1" t="s">
        <v>33</v>
      </c>
      <c r="C43" s="1" t="s">
        <v>46</v>
      </c>
      <c r="D43" s="1"/>
      <c r="E43" s="1"/>
      <c r="F43" s="1"/>
      <c r="G43" s="1"/>
      <c r="H43" s="1"/>
      <c r="I43" s="1"/>
      <c r="J43" s="1"/>
      <c r="K43" s="1"/>
      <c r="L43" s="1">
        <f>+[1]ZURİCH!L41+[1]ZİRVE!L41+[1]ÜNİVERSAL!L41+[1]TÜRK!L41+[1]TOWER!L41+[1]ŞEKER!L41+[1]SEGURE!L41+[1]AVEON!L41+[1]LİMASOL!L41+[1]KIBRIS!L41+[1]NORTHPRİME!L41+[1]İKTİSAT!L41+[1]GÜVEN!L41+[1]GÜNEŞ!L41+[1]GROUPAMA!L41+[1]GOLD!L41+'[1]CAN SİGORTA'!L41+[1]DAĞLI!L41+[1]CREDİTWEST!L41+[1]COMMERCIAL!L41+'[1]KIBRIS KAPİTAL INS.'!L41+[1]BEY!L41+[1]AXA!L41+[1]EUROCİTY!L41+'[1]AS-CAN'!L41+[1]ANADOLU!L41+'[1]GULF SİGORTA A.Ş.'!L41+[1]MAPREE!L42+'[1]ZİRAAT '!J42+[1]MAPREE!L42+[1]AKFİNANS!L41</f>
        <v>1314008.8899999999</v>
      </c>
    </row>
    <row r="44" spans="1:12" x14ac:dyDescent="0.25">
      <c r="A44" s="1" t="s">
        <v>56</v>
      </c>
      <c r="B44" s="1"/>
      <c r="C44" s="1" t="s">
        <v>57</v>
      </c>
      <c r="D44" s="1"/>
      <c r="E44" s="1"/>
      <c r="F44" s="1"/>
      <c r="G44" s="1"/>
      <c r="H44" s="1"/>
      <c r="I44" s="1"/>
      <c r="J44" s="1"/>
      <c r="K44" s="1"/>
      <c r="L44" s="1">
        <f>+L45+L46+L47+L48+L49+L50</f>
        <v>34177791.119999997</v>
      </c>
    </row>
    <row r="45" spans="1:12" x14ac:dyDescent="0.25">
      <c r="A45" s="1"/>
      <c r="B45" s="1" t="s">
        <v>11</v>
      </c>
      <c r="C45" s="1" t="s">
        <v>58</v>
      </c>
      <c r="D45" s="1"/>
      <c r="E45" s="1"/>
      <c r="F45" s="1"/>
      <c r="G45" s="1"/>
      <c r="H45" s="1"/>
      <c r="I45" s="1"/>
      <c r="J45" s="1"/>
      <c r="K45" s="1"/>
      <c r="L45" s="1">
        <f>+[1]ZURİCH!L43+[1]ZİRVE!L43+[1]ÜNİVERSAL!L43+[1]TÜRK!L43+[1]TOWER!L43+[1]ŞEKER!L43+[1]SEGURE!L43+[1]AVEON!L43+[1]LİMASOL!L43+[1]KIBRIS!L43+[1]NORTHPRİME!L43+[1]İKTİSAT!L43+[1]GÜVEN!L43+[1]GÜNEŞ!L43+[1]GROUPAMA!L43+[1]GOLD!L43+'[1]CAN SİGORTA'!L43+[1]DAĞLI!L43+[1]CREDİTWEST!L43+[1]COMMERCIAL!L43+'[1]KIBRIS KAPİTAL INS.'!L43+[1]BEY!L43+[1]AXA!L43+[1]EUROCİTY!L43+'[1]AS-CAN'!L43+[1]ANADOLU!L43+'[1]GULF SİGORTA A.Ş.'!L43+[1]MAPREE!L44+'[1]ZİRAAT '!J44+[1]MAPREE!L44+[1]AKFİNANS!L43</f>
        <v>11602221.899999999</v>
      </c>
    </row>
    <row r="46" spans="1:12" x14ac:dyDescent="0.25">
      <c r="A46" s="1"/>
      <c r="B46" s="1" t="s">
        <v>13</v>
      </c>
      <c r="C46" s="1" t="s">
        <v>59</v>
      </c>
      <c r="D46" s="1"/>
      <c r="E46" s="1"/>
      <c r="F46" s="1"/>
      <c r="G46" s="1"/>
      <c r="H46" s="1"/>
      <c r="I46" s="1"/>
      <c r="J46" s="1"/>
      <c r="K46" s="1"/>
      <c r="L46" s="1">
        <f>+[1]ZURİCH!L44+[1]ZİRVE!L44+[1]ÜNİVERSAL!L44+[1]TÜRK!L44+[1]TOWER!L44+[1]ŞEKER!L44+[1]SEGURE!L44+[1]AVEON!L44+[1]LİMASOL!L44+[1]KIBRIS!L44+[1]NORTHPRİME!L44+[1]İKTİSAT!L44+[1]GÜVEN!L44+[1]GÜNEŞ!L44+[1]GROUPAMA!L44+[1]GOLD!L44+'[1]CAN SİGORTA'!L44+[1]DAĞLI!L44+[1]CREDİTWEST!L44+[1]COMMERCIAL!L44+'[1]KIBRIS KAPİTAL INS.'!L44+[1]BEY!L44+[1]AXA!L44+[1]EUROCİTY!L44+'[1]AS-CAN'!L44+[1]ANADOLU!L44+'[1]GULF SİGORTA A.Ş.'!L44+[1]MAPREE!L45+'[1]ZİRAAT '!J45+[1]MAPREE!L45+[1]AKFİNANS!L44</f>
        <v>0</v>
      </c>
    </row>
    <row r="47" spans="1:12" x14ac:dyDescent="0.25">
      <c r="A47" s="1"/>
      <c r="B47" s="1" t="s">
        <v>15</v>
      </c>
      <c r="C47" s="1" t="s">
        <v>60</v>
      </c>
      <c r="D47" s="1"/>
      <c r="E47" s="1"/>
      <c r="F47" s="1"/>
      <c r="G47" s="1"/>
      <c r="H47" s="1"/>
      <c r="I47" s="1"/>
      <c r="J47" s="1"/>
      <c r="K47" s="1"/>
      <c r="L47" s="1">
        <f>+[1]ZURİCH!L45+[1]ZİRVE!L45+[1]ÜNİVERSAL!L45+[1]TÜRK!L45+[1]TOWER!L45+[1]ŞEKER!L45+[1]SEGURE!L45+[1]AVEON!L45+[1]LİMASOL!L45+[1]KIBRIS!L45+[1]NORTHPRİME!L45+[1]İKTİSAT!L45+[1]GÜVEN!L45+[1]GÜNEŞ!L45+[1]GROUPAMA!L45+[1]GOLD!L45+'[1]CAN SİGORTA'!L45+[1]DAĞLI!L45+[1]CREDİTWEST!L45+[1]COMMERCIAL!L45+'[1]KIBRIS KAPİTAL INS.'!L45+[1]BEY!L45+[1]AXA!L45+[1]EUROCİTY!L45+'[1]AS-CAN'!L45+[1]ANADOLU!L45+'[1]GULF SİGORTA A.Ş.'!L45+[1]MAPREE!L46+'[1]ZİRAAT '!J46+[1]MAPREE!L46+[1]AKFİNANS!L45</f>
        <v>193716.83</v>
      </c>
    </row>
    <row r="48" spans="1:12" x14ac:dyDescent="0.25">
      <c r="A48" s="1"/>
      <c r="B48" s="1" t="s">
        <v>17</v>
      </c>
      <c r="C48" s="1" t="s">
        <v>61</v>
      </c>
      <c r="D48" s="1"/>
      <c r="E48" s="1"/>
      <c r="F48" s="1"/>
      <c r="G48" s="1"/>
      <c r="H48" s="1"/>
      <c r="I48" s="1"/>
      <c r="J48" s="1"/>
      <c r="K48" s="1"/>
      <c r="L48" s="1">
        <f>+[1]ZURİCH!L46+[1]ZİRVE!L46+[1]ÜNİVERSAL!L46+[1]TÜRK!L46+[1]TOWER!L46+[1]ŞEKER!L46+[1]SEGURE!L46+[1]AVEON!L46+[1]LİMASOL!L46+[1]KIBRIS!L46+[1]NORTHPRİME!L46+[1]İKTİSAT!L46+[1]GÜVEN!L46+[1]GÜNEŞ!L46+[1]GROUPAMA!L46+[1]GOLD!L46+'[1]CAN SİGORTA'!L46+[1]DAĞLI!L46+[1]CREDİTWEST!L46+[1]COMMERCIAL!L46+'[1]KIBRIS KAPİTAL INS.'!L46+[1]BEY!L46+[1]AXA!L46+[1]EUROCİTY!L46+'[1]AS-CAN'!L46+[1]ANADOLU!L46+'[1]GULF SİGORTA A.Ş.'!L46+[1]MAPREE!L47+'[1]ZİRAAT '!J47+[1]MAPREE!L47+[1]AKFİNANS!L46</f>
        <v>1099020.69</v>
      </c>
    </row>
    <row r="49" spans="1:12" x14ac:dyDescent="0.25">
      <c r="A49" s="1"/>
      <c r="B49" s="1" t="s">
        <v>25</v>
      </c>
      <c r="C49" s="1" t="s">
        <v>62</v>
      </c>
      <c r="D49" s="1"/>
      <c r="E49" s="1"/>
      <c r="F49" s="1"/>
      <c r="G49" s="1"/>
      <c r="H49" s="1"/>
      <c r="I49" s="1"/>
      <c r="J49" s="1"/>
      <c r="K49" s="1"/>
      <c r="L49" s="1">
        <f>+[1]ZURİCH!L47+[1]ZİRVE!L47+[1]ÜNİVERSAL!L47+[1]TÜRK!L47+[1]TOWER!L47+[1]ŞEKER!L47+[1]SEGURE!L47+[1]AVEON!L47+[1]LİMASOL!L47+[1]KIBRIS!L47+[1]NORTHPRİME!L47+[1]İKTİSAT!L47+[1]GÜVEN!L47+[1]GÜNEŞ!L47+[1]GROUPAMA!L47+[1]GOLD!L47+'[1]CAN SİGORTA'!L47+[1]DAĞLI!L47+[1]CREDİTWEST!L47+[1]COMMERCIAL!L47+'[1]KIBRIS KAPİTAL INS.'!L47+[1]BEY!L47+[1]AXA!L47+[1]EUROCİTY!L47+'[1]AS-CAN'!L47+[1]ANADOLU!L47+'[1]GULF SİGORTA A.Ş.'!L47+[1]MAPREE!L48+'[1]ZİRAAT '!J48+[1]MAPREE!L48+[1]AKFİNANS!L47</f>
        <v>19027162.16</v>
      </c>
    </row>
    <row r="50" spans="1:12" x14ac:dyDescent="0.25">
      <c r="A50" s="1"/>
      <c r="B50" s="1" t="s">
        <v>33</v>
      </c>
      <c r="C50" s="1" t="s">
        <v>34</v>
      </c>
      <c r="D50" s="1"/>
      <c r="E50" s="1"/>
      <c r="F50" s="1"/>
      <c r="G50" s="1"/>
      <c r="H50" s="1"/>
      <c r="I50" s="1"/>
      <c r="J50" s="1"/>
      <c r="K50" s="1"/>
      <c r="L50" s="1">
        <f>+[1]ZURİCH!L48+[1]ZİRVE!L48+[1]ÜNİVERSAL!L48+[1]TÜRK!L48+[1]TOWER!L48+[1]ŞEKER!L48+[1]SEGURE!L48+[1]AVEON!L48+[1]LİMASOL!L48+[1]KIBRIS!L48+[1]NORTHPRİME!L48+[1]İKTİSAT!L48+[1]GÜVEN!L48+[1]GÜNEŞ!L48+[1]GROUPAMA!L48+[1]GOLD!L48+'[1]CAN SİGORTA'!L48+[1]DAĞLI!L48+[1]CREDİTWEST!L48+[1]COMMERCIAL!L48+'[1]KIBRIS KAPİTAL INS.'!L48+[1]BEY!L48+[1]AXA!L48+[1]EUROCİTY!L48+'[1]AS-CAN'!L48+[1]ANADOLU!L48+'[1]GULF SİGORTA A.Ş.'!L48+[1]MAPREE!L49+'[1]ZİRAAT '!J49+[1]MAPREE!L49+[1]AKFİNANS!L48</f>
        <v>2255669.54</v>
      </c>
    </row>
    <row r="51" spans="1:12" x14ac:dyDescent="0.25">
      <c r="A51" s="1" t="s">
        <v>63</v>
      </c>
      <c r="B51" s="1"/>
      <c r="C51" s="1" t="s">
        <v>64</v>
      </c>
      <c r="D51" s="1"/>
      <c r="E51" s="1"/>
      <c r="F51" s="1"/>
      <c r="G51" s="1"/>
      <c r="H51" s="1"/>
      <c r="I51" s="1"/>
      <c r="J51" s="1"/>
      <c r="K51" s="1"/>
      <c r="L51" s="1">
        <f>+L52+L53+L54</f>
        <v>13260989.76</v>
      </c>
    </row>
    <row r="52" spans="1:12" x14ac:dyDescent="0.25">
      <c r="A52" s="1"/>
      <c r="B52" s="1" t="s">
        <v>11</v>
      </c>
      <c r="C52" s="1" t="s">
        <v>65</v>
      </c>
      <c r="D52" s="1"/>
      <c r="E52" s="1"/>
      <c r="F52" s="1"/>
      <c r="G52" s="1"/>
      <c r="H52" s="1"/>
      <c r="I52" s="1"/>
      <c r="J52" s="1"/>
      <c r="K52" s="1"/>
      <c r="L52" s="1">
        <f>+[1]ZURİCH!L50+[1]ZİRVE!L50+[1]ÜNİVERSAL!L50+[1]TÜRK!L50+[1]TOWER!L50+[1]ŞEKER!L50+[1]SEGURE!L50+[1]AVEON!L50+[1]LİMASOL!L50+[1]KIBRIS!L50+[1]NORTHPRİME!L50+[1]İKTİSAT!L50+[1]GÜVEN!L50+[1]GÜNEŞ!L50+[1]GROUPAMA!L50+[1]GOLD!L50+'[1]CAN SİGORTA'!L50+[1]DAĞLI!L50+[1]CREDİTWEST!L50+[1]COMMERCIAL!L50+'[1]KIBRIS KAPİTAL INS.'!L50+[1]BEY!L50+[1]AXA!L50+[1]EUROCİTY!L50+'[1]AS-CAN'!L50+[1]ANADOLU!L50+'[1]GULF SİGORTA A.Ş.'!L50+[1]MAPREE!L51+'[1]ZİRAAT '!J51+[1]MAPREE!L51+[1]AKFİNANS!L50</f>
        <v>739158.04999999981</v>
      </c>
    </row>
    <row r="53" spans="1:12" x14ac:dyDescent="0.25">
      <c r="A53" s="1"/>
      <c r="B53" s="1" t="s">
        <v>13</v>
      </c>
      <c r="C53" s="1" t="s">
        <v>66</v>
      </c>
      <c r="D53" s="1"/>
      <c r="E53" s="1"/>
      <c r="F53" s="1"/>
      <c r="G53" s="1"/>
      <c r="H53" s="1"/>
      <c r="I53" s="1"/>
      <c r="J53" s="1"/>
      <c r="K53" s="1"/>
      <c r="L53" s="1">
        <f>+[1]ZURİCH!L51+[1]ZİRVE!L51+[1]ÜNİVERSAL!L51+[1]TÜRK!L51+[1]TOWER!L51+[1]ŞEKER!L51+[1]SEGURE!L51+[1]AVEON!L51+[1]LİMASOL!L51+[1]KIBRIS!L51+[1]NORTHPRİME!L51+[1]İKTİSAT!L51+[1]GÜVEN!L51+[1]GÜNEŞ!L51+[1]GROUPAMA!L51+[1]GOLD!L51+'[1]CAN SİGORTA'!L51+[1]DAĞLI!L51+[1]CREDİTWEST!L51+[1]COMMERCIAL!L51+'[1]KIBRIS KAPİTAL INS.'!L51+[1]BEY!L51+[1]AXA!L51+[1]EUROCİTY!L51+'[1]AS-CAN'!L51+[1]ANADOLU!L51+'[1]GULF SİGORTA A.Ş.'!L51+[1]MAPREE!L52+'[1]ZİRAAT '!J52+[1]MAPREE!L52+[1]AKFİNANS!L51</f>
        <v>253655.56</v>
      </c>
    </row>
    <row r="54" spans="1:12" x14ac:dyDescent="0.25">
      <c r="A54" s="1"/>
      <c r="B54" s="1" t="s">
        <v>15</v>
      </c>
      <c r="C54" s="1" t="s">
        <v>67</v>
      </c>
      <c r="D54" s="1"/>
      <c r="E54" s="1"/>
      <c r="F54" s="1"/>
      <c r="G54" s="1"/>
      <c r="H54" s="1"/>
      <c r="I54" s="1"/>
      <c r="J54" s="1"/>
      <c r="K54" s="1"/>
      <c r="L54" s="1">
        <f>+[1]ZURİCH!L52+[1]ZİRVE!L52+[1]ÜNİVERSAL!L52+[1]TÜRK!L52+[1]TOWER!L52+[1]ŞEKER!L52+[1]SEGURE!L52+[1]AVEON!L52+[1]LİMASOL!L52+[1]KIBRIS!L52+[1]NORTHPRİME!L52+[1]İKTİSAT!L52+[1]GÜVEN!L52+[1]GÜNEŞ!L52+[1]GROUPAMA!L52+[1]GOLD!L52+'[1]CAN SİGORTA'!L52+[1]DAĞLI!L52+[1]CREDİTWEST!L52+[1]COMMERCIAL!L52+'[1]KIBRIS KAPİTAL INS.'!L52+[1]BEY!L52+[1]AXA!L52+[1]EUROCİTY!L52+'[1]AS-CAN'!L52+[1]ANADOLU!L52+'[1]GULF SİGORTA A.Ş.'!L52+[1]MAPREE!L53+'[1]ZİRAAT '!J53+[1]MAPREE!L53+[1]AKFİNANS!L52</f>
        <v>12268176.15</v>
      </c>
    </row>
    <row r="55" spans="1:12" x14ac:dyDescent="0.25">
      <c r="A55" s="3" t="s">
        <v>68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>
        <f>(L36+L44)-(L37+L51)</f>
        <v>21272669.470000081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2018-09-26T07:42:56Z</dcterms:modified>
</cp:coreProperties>
</file>